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hare\Degree Clearance\45 of 75 Worksheet\"/>
    </mc:Choice>
  </mc:AlternateContent>
  <bookViews>
    <workbookView xWindow="0" yWindow="0" windowWidth="21120" windowHeight="9480"/>
  </bookViews>
  <sheets>
    <sheet name="How to use the worksheet" sheetId="3" r:id="rId1"/>
    <sheet name="Example" sheetId="4" r:id="rId2"/>
    <sheet name="Worksheet" sheetId="1" r:id="rId3"/>
    <sheet name="Tables-DO NOT USE" sheetId="2" r:id="rId4"/>
  </sheets>
  <definedNames>
    <definedName name="Spring_2017">'Tables-DO NOT USE'!#REF!</definedName>
    <definedName name="Term">'Tables-DO NOT USE'!#REF!</definedName>
    <definedName name="TERMCODE">'Tables-DO NOT USE'!$A:$A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9" i="4" l="1"/>
  <c r="O109" i="4"/>
  <c r="D109" i="4"/>
  <c r="C109" i="4"/>
  <c r="P99" i="4"/>
  <c r="S11" i="4" s="1"/>
  <c r="O99" i="4"/>
  <c r="D99" i="4"/>
  <c r="C99" i="4"/>
  <c r="P87" i="4"/>
  <c r="O87" i="4"/>
  <c r="D87" i="4"/>
  <c r="C87" i="4"/>
  <c r="P76" i="4"/>
  <c r="O76" i="4"/>
  <c r="D76" i="4"/>
  <c r="C76" i="4"/>
  <c r="P65" i="4"/>
  <c r="O65" i="4"/>
  <c r="D65" i="4"/>
  <c r="C65" i="4"/>
  <c r="P54" i="4"/>
  <c r="O54" i="4"/>
  <c r="D54" i="4"/>
  <c r="C54" i="4"/>
  <c r="P43" i="4"/>
  <c r="O43" i="4"/>
  <c r="D43" i="4"/>
  <c r="G43" i="4" s="1"/>
  <c r="C43" i="4"/>
  <c r="P32" i="4"/>
  <c r="O32" i="4"/>
  <c r="G32" i="4"/>
  <c r="D32" i="4"/>
  <c r="C32" i="4"/>
  <c r="P21" i="4"/>
  <c r="O21" i="4"/>
  <c r="G21" i="4"/>
  <c r="D21" i="4"/>
  <c r="C21" i="4"/>
  <c r="F11" i="4"/>
  <c r="R11" i="4" l="1"/>
  <c r="T11" i="4" s="1"/>
  <c r="S109" i="4"/>
  <c r="G87" i="4"/>
  <c r="G54" i="4"/>
  <c r="G99" i="4"/>
  <c r="G11" i="4"/>
  <c r="H11" i="4" s="1"/>
  <c r="G65" i="4"/>
  <c r="G109" i="4"/>
  <c r="G76" i="4"/>
  <c r="F109" i="4"/>
  <c r="F32" i="4"/>
  <c r="H32" i="4" s="1"/>
  <c r="I32" i="4" s="1"/>
  <c r="F54" i="4"/>
  <c r="H54" i="4" s="1"/>
  <c r="I54" i="4" s="1"/>
  <c r="F76" i="4"/>
  <c r="H76" i="4" s="1"/>
  <c r="I76" i="4" s="1"/>
  <c r="F99" i="4"/>
  <c r="F21" i="4"/>
  <c r="H21" i="4" s="1"/>
  <c r="I21" i="4" s="1"/>
  <c r="F43" i="4"/>
  <c r="H43" i="4" s="1"/>
  <c r="I43" i="4" s="1"/>
  <c r="F65" i="4"/>
  <c r="H65" i="4" s="1"/>
  <c r="I65" i="4" s="1"/>
  <c r="F87" i="4"/>
  <c r="R21" i="4"/>
  <c r="R32" i="4"/>
  <c r="R43" i="4"/>
  <c r="R54" i="4"/>
  <c r="R65" i="4"/>
  <c r="R76" i="4"/>
  <c r="R87" i="4"/>
  <c r="R99" i="4"/>
  <c r="R109" i="4"/>
  <c r="S21" i="4"/>
  <c r="S32" i="4"/>
  <c r="S43" i="4"/>
  <c r="S54" i="4"/>
  <c r="S65" i="4"/>
  <c r="S76" i="4"/>
  <c r="S87" i="4"/>
  <c r="S99" i="4"/>
  <c r="D105" i="1"/>
  <c r="C105" i="1"/>
  <c r="T54" i="4" l="1"/>
  <c r="U54" i="4" s="1"/>
  <c r="T99" i="4"/>
  <c r="U99" i="4" s="1"/>
  <c r="H87" i="4"/>
  <c r="I87" i="4" s="1"/>
  <c r="H99" i="4"/>
  <c r="I99" i="4" s="1"/>
  <c r="H109" i="4"/>
  <c r="I109" i="4" s="1"/>
  <c r="T109" i="4"/>
  <c r="U109" i="4" s="1"/>
  <c r="T65" i="4"/>
  <c r="U65" i="4" s="1"/>
  <c r="T87" i="4"/>
  <c r="U87" i="4" s="1"/>
  <c r="T43" i="4"/>
  <c r="U43" i="4" s="1"/>
  <c r="T76" i="4"/>
  <c r="U76" i="4" s="1"/>
  <c r="T32" i="4"/>
  <c r="U32" i="4" s="1"/>
  <c r="T21" i="4"/>
  <c r="U21" i="4" s="1"/>
  <c r="S105" i="1"/>
  <c r="R105" i="1"/>
  <c r="G105" i="1"/>
  <c r="F105" i="1"/>
  <c r="P105" i="1"/>
  <c r="O105" i="1"/>
  <c r="S95" i="1"/>
  <c r="R95" i="1"/>
  <c r="C95" i="1" l="1"/>
  <c r="P95" i="1"/>
  <c r="O95" i="1"/>
  <c r="D95" i="1"/>
  <c r="P83" i="1"/>
  <c r="O83" i="1"/>
  <c r="D83" i="1"/>
  <c r="C83" i="1"/>
  <c r="P72" i="1"/>
  <c r="O72" i="1"/>
  <c r="D72" i="1"/>
  <c r="C72" i="1"/>
  <c r="P61" i="1"/>
  <c r="O61" i="1"/>
  <c r="D61" i="1"/>
  <c r="C61" i="1"/>
  <c r="P50" i="1"/>
  <c r="O50" i="1"/>
  <c r="D50" i="1"/>
  <c r="C50" i="1"/>
  <c r="P39" i="1"/>
  <c r="O39" i="1"/>
  <c r="D39" i="1"/>
  <c r="C39" i="1"/>
  <c r="P28" i="1"/>
  <c r="O28" i="1"/>
  <c r="D28" i="1"/>
  <c r="C28" i="1"/>
  <c r="P17" i="1"/>
  <c r="O17" i="1"/>
  <c r="D17" i="1" l="1"/>
  <c r="C17" i="1"/>
  <c r="R7" i="1"/>
  <c r="S7" i="1"/>
  <c r="T7" i="1" l="1"/>
  <c r="F7" i="1"/>
  <c r="F95" i="1"/>
  <c r="F83" i="1"/>
  <c r="G95" i="1"/>
  <c r="G7" i="1"/>
  <c r="R83" i="1"/>
  <c r="R61" i="1"/>
  <c r="R39" i="1"/>
  <c r="R17" i="1"/>
  <c r="R72" i="1"/>
  <c r="R50" i="1"/>
  <c r="R28" i="1"/>
  <c r="G50" i="1"/>
  <c r="G72" i="1"/>
  <c r="G28" i="1"/>
  <c r="G83" i="1"/>
  <c r="G61" i="1"/>
  <c r="G39" i="1"/>
  <c r="G17" i="1"/>
  <c r="S83" i="1"/>
  <c r="S39" i="1"/>
  <c r="S17" i="1"/>
  <c r="S72" i="1"/>
  <c r="S50" i="1"/>
  <c r="S28" i="1"/>
  <c r="S61" i="1"/>
  <c r="F39" i="1"/>
  <c r="F72" i="1"/>
  <c r="F50" i="1"/>
  <c r="F28" i="1"/>
  <c r="H28" i="1" s="1"/>
  <c r="I28" i="1" s="1"/>
  <c r="F61" i="1"/>
  <c r="F17" i="1"/>
  <c r="H17" i="1" s="1"/>
  <c r="I17" i="1" s="1"/>
  <c r="H39" i="1" l="1"/>
  <c r="I39" i="1" s="1"/>
  <c r="H95" i="1"/>
  <c r="I95" i="1" s="1"/>
  <c r="H105" i="1"/>
  <c r="I105" i="1" s="1"/>
  <c r="H72" i="1"/>
  <c r="I72" i="1" s="1"/>
  <c r="H61" i="1"/>
  <c r="I61" i="1" s="1"/>
  <c r="T95" i="1"/>
  <c r="U95" i="1" s="1"/>
  <c r="T17" i="1"/>
  <c r="U17" i="1" s="1"/>
  <c r="H50" i="1"/>
  <c r="I50" i="1" s="1"/>
  <c r="H83" i="1"/>
  <c r="I83" i="1" s="1"/>
  <c r="T28" i="1"/>
  <c r="U28" i="1" s="1"/>
  <c r="T39" i="1"/>
  <c r="U39" i="1" s="1"/>
  <c r="T50" i="1"/>
  <c r="U50" i="1" s="1"/>
  <c r="T61" i="1"/>
  <c r="U61" i="1" s="1"/>
  <c r="T72" i="1"/>
  <c r="U72" i="1" s="1"/>
  <c r="T83" i="1"/>
  <c r="U83" i="1" s="1"/>
  <c r="T105" i="1"/>
  <c r="U105" i="1" s="1"/>
  <c r="H7" i="1"/>
</calcChain>
</file>

<file path=xl/sharedStrings.xml><?xml version="1.0" encoding="utf-8"?>
<sst xmlns="http://schemas.openxmlformats.org/spreadsheetml/2006/main" count="231" uniqueCount="85">
  <si>
    <t>Term</t>
  </si>
  <si>
    <t>Course</t>
  </si>
  <si>
    <t>OSU Credits</t>
  </si>
  <si>
    <t>Transfer Credits</t>
  </si>
  <si>
    <t>OSU credits</t>
  </si>
  <si>
    <t xml:space="preserve">Transfer </t>
  </si>
  <si>
    <t>total</t>
  </si>
  <si>
    <t>Winter 2012</t>
  </si>
  <si>
    <t>Spring 2012</t>
  </si>
  <si>
    <t>Fall 2011</t>
  </si>
  <si>
    <t>Spring 2011</t>
  </si>
  <si>
    <t>Winter 2011</t>
  </si>
  <si>
    <t>Fall 2010</t>
  </si>
  <si>
    <t>Spring 2010</t>
  </si>
  <si>
    <t>Winter 2010</t>
  </si>
  <si>
    <t>45 of 75 Worksheet</t>
  </si>
  <si>
    <t>Current Situation</t>
  </si>
  <si>
    <t>Spring 2017</t>
  </si>
  <si>
    <t>Winter 2017</t>
  </si>
  <si>
    <t>Fall 2016</t>
  </si>
  <si>
    <t>Summer 2016</t>
  </si>
  <si>
    <t>Spring 2016</t>
  </si>
  <si>
    <t>Winter 2016</t>
  </si>
  <si>
    <t>Fall 2015</t>
  </si>
  <si>
    <t>Summer 2015</t>
  </si>
  <si>
    <t>Spring 2015</t>
  </si>
  <si>
    <t>Winter 2015</t>
  </si>
  <si>
    <t>Fall 2014</t>
  </si>
  <si>
    <t>Summer 2014</t>
  </si>
  <si>
    <t>Spring 2014</t>
  </si>
  <si>
    <t>Winter 2014</t>
  </si>
  <si>
    <t>Fall 2013</t>
  </si>
  <si>
    <t>Summer 2013</t>
  </si>
  <si>
    <t>Spring 2013</t>
  </si>
  <si>
    <t>Winter 2013</t>
  </si>
  <si>
    <t>Fall 2012</t>
  </si>
  <si>
    <t>Summer 2012</t>
  </si>
  <si>
    <t>Summer 2011</t>
  </si>
  <si>
    <t>Summer 2010</t>
  </si>
  <si>
    <t>Fall 2009</t>
  </si>
  <si>
    <t>Summer 2009</t>
  </si>
  <si>
    <t>totals</t>
  </si>
  <si>
    <t>Student ID:</t>
  </si>
  <si>
    <t>Name:</t>
  </si>
  <si>
    <t>running totals</t>
  </si>
  <si>
    <t>What if student transferred in work at the end?</t>
  </si>
  <si>
    <t xml:space="preserve">NOTE: If a student does a retake of a course which they took initially within the last 75 credit time frame, the new take counts and the credits from the first take are excluded. </t>
  </si>
  <si>
    <r>
      <t>Instructions:</t>
    </r>
    <r>
      <rPr>
        <sz val="10"/>
        <color rgb="FF000000"/>
        <rFont val="Calibri"/>
        <family val="2"/>
        <scheme val="minor"/>
      </rPr>
      <t xml:space="preserve"> 
To calculate Academic Residency, the most current course work (or planned future terms) must be recorded first on this worksheet. The academic history should begin from the present, recording each term in sequence by moving back through the student's academic history, until 75 "Total Credits" have been entered.</t>
    </r>
  </si>
  <si>
    <r>
      <rPr>
        <b/>
        <sz val="10"/>
        <color rgb="FF000000"/>
        <rFont val="Calibri"/>
        <family val="2"/>
        <scheme val="minor"/>
      </rPr>
      <t xml:space="preserve">Step 1:
</t>
    </r>
    <r>
      <rPr>
        <sz val="10"/>
        <color rgb="FF000000"/>
        <rFont val="Calibri"/>
        <family val="2"/>
        <scheme val="minor"/>
      </rPr>
      <t xml:space="preserve">Select from the drop down box on the far left column of the worksheet the most current term (or planned future terms) to enter the student's courses. If the student is expected to graduate next term, then select the next term. </t>
    </r>
  </si>
  <si>
    <r>
      <rPr>
        <b/>
        <sz val="10"/>
        <color rgb="FF000000"/>
        <rFont val="Calibri"/>
        <family val="2"/>
        <scheme val="minor"/>
      </rPr>
      <t xml:space="preserve">Step 2:
</t>
    </r>
    <r>
      <rPr>
        <sz val="10"/>
        <color rgb="FF000000"/>
        <rFont val="Calibri"/>
        <family val="2"/>
        <scheme val="minor"/>
      </rPr>
      <t xml:space="preserve">Under "Course," enter the classes the student is taking or is expected to be taking. </t>
    </r>
  </si>
  <si>
    <r>
      <rPr>
        <b/>
        <sz val="10"/>
        <color rgb="FF000000"/>
        <rFont val="Calibri"/>
        <family val="2"/>
        <scheme val="minor"/>
      </rPr>
      <t xml:space="preserve">Step 3:
</t>
    </r>
    <r>
      <rPr>
        <sz val="10"/>
        <color rgb="FF000000"/>
        <rFont val="Calibri"/>
        <family val="2"/>
        <scheme val="minor"/>
      </rPr>
      <t xml:space="preserve">Under "OSU Credits" </t>
    </r>
    <r>
      <rPr>
        <i/>
        <sz val="10"/>
        <color rgb="FF000000"/>
        <rFont val="Calibri"/>
        <family val="2"/>
        <scheme val="minor"/>
      </rPr>
      <t>OR</t>
    </r>
    <r>
      <rPr>
        <sz val="10"/>
        <color rgb="FF000000"/>
        <rFont val="Calibri"/>
        <family val="2"/>
        <scheme val="minor"/>
      </rPr>
      <t xml:space="preserve"> "Transfer Credits," enter the number of credits the student is taking for a specific class. Repeat Steps 1 to 3 until the "Total Credits" on the upper right corner of the worksheet is at "75." This will help determine if the student is meeting Academic Residency credits.</t>
    </r>
  </si>
  <si>
    <t>choose term</t>
  </si>
  <si>
    <t>Summer 2018</t>
  </si>
  <si>
    <t>Fall 2018</t>
  </si>
  <si>
    <t>Summer 2017</t>
  </si>
  <si>
    <t>Fall 2017</t>
  </si>
  <si>
    <t>Winter 2018</t>
  </si>
  <si>
    <t>Spring 2018</t>
  </si>
  <si>
    <t>Winter 2019</t>
  </si>
  <si>
    <t>Spring 2019</t>
  </si>
  <si>
    <t>Eileen Testperson</t>
  </si>
  <si>
    <t>MTH 123</t>
  </si>
  <si>
    <t>WR 123</t>
  </si>
  <si>
    <t>ENG 456</t>
  </si>
  <si>
    <t>HST 789</t>
  </si>
  <si>
    <t>ASL 123</t>
  </si>
  <si>
    <t>CH 456</t>
  </si>
  <si>
    <t>MTH 789</t>
  </si>
  <si>
    <t>PSY 123</t>
  </si>
  <si>
    <t>BIO 456</t>
  </si>
  <si>
    <t>SPAN 123</t>
  </si>
  <si>
    <t>ENG 789</t>
  </si>
  <si>
    <t>WR 456</t>
  </si>
  <si>
    <t>ASL 789</t>
  </si>
  <si>
    <t>SPAN 456</t>
  </si>
  <si>
    <t>PHY 123</t>
  </si>
  <si>
    <t>PAC 789</t>
  </si>
  <si>
    <t>ST 123</t>
  </si>
  <si>
    <t>CH 123</t>
  </si>
  <si>
    <t>H 123</t>
  </si>
  <si>
    <t>GER 123</t>
  </si>
  <si>
    <t>MTH 456</t>
  </si>
  <si>
    <t>PAC 456</t>
  </si>
  <si>
    <r>
      <t>In this example, the Current Situation (table on the leftside) reflects the student took 38 credits of transfer work from summer 2015 to spring 2016, which resulted in only 44 Academic Residency credits met during winter 2015 to fall 2016. Because the transfer work was taken towards the end of the student's academic career at OSU, when s/he is nearly finished with her/his graduation requirements, the student needs to take 29 more OSU credits to be in compliance with Academic Residency. 
In the table on the rightside, the 29 additional OSU credits are required in order to meet the Academic Residency requirement because for every OSU credit taken after fall 2016, the OSU credits taken in winter &amp; spring 2015 will "drop off" as we need to look at the</t>
    </r>
    <r>
      <rPr>
        <b/>
        <sz val="11"/>
        <color rgb="FF000000"/>
        <rFont val="Calibri"/>
        <family val="2"/>
        <scheme val="minor"/>
      </rPr>
      <t xml:space="preserve"> last 75 credits</t>
    </r>
    <r>
      <rPr>
        <sz val="11"/>
        <color rgb="FF000000"/>
        <rFont val="Calibri"/>
        <family val="2"/>
        <scheme val="minor"/>
      </rPr>
      <t xml:space="preserve"> taken. Terms and their associated credits are taken as a whole in the analysis and cannot be split apart.</t>
    </r>
  </si>
  <si>
    <t xml:space="preserve">This worksheet is for planning purposes only and is not an official record of academic residency.  It is the responsibility of the student to review their degree progress and and verify that they are on track to meet institutional requirements for their degree(s)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</si>
</sst>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1" fillId="2" borderId="0" xfId="0" applyFont="1" applyFill="1"/>
    <xf numFmtId="0" fontId="1" fillId="0" borderId="2" xfId="0" applyFont="1" applyBorder="1"/>
    <xf numFmtId="0" fontId="0" fillId="0" borderId="2" xfId="0" applyBorder="1"/>
    <xf numFmtId="0" fontId="0" fillId="0" borderId="0" xfId="0" applyBorder="1"/>
    <xf numFmtId="0" fontId="1" fillId="0" borderId="0" xfId="0" applyFont="1" applyBorder="1"/>
    <xf numFmtId="0" fontId="0" fillId="0" borderId="3" xfId="0" applyBorder="1"/>
    <xf numFmtId="0" fontId="0" fillId="0" borderId="0" xfId="0" applyFill="1" applyBorder="1"/>
    <xf numFmtId="0" fontId="0" fillId="0" borderId="4" xfId="0" applyBorder="1"/>
    <xf numFmtId="0" fontId="1" fillId="0" borderId="3" xfId="0" applyFont="1" applyBorder="1"/>
    <xf numFmtId="0" fontId="0" fillId="0" borderId="0" xfId="0" applyBorder="1" applyAlignment="1">
      <alignment horizontal="left"/>
    </xf>
    <xf numFmtId="0" fontId="0" fillId="0" borderId="0" xfId="0" applyBorder="1" applyAlignment="1">
      <alignment horizontal="center"/>
    </xf>
    <xf numFmtId="0" fontId="1" fillId="5" borderId="10" xfId="0" applyFont="1" applyFill="1" applyBorder="1"/>
    <xf numFmtId="0" fontId="1" fillId="5" borderId="6" xfId="0" applyFont="1" applyFill="1" applyBorder="1"/>
    <xf numFmtId="0" fontId="6" fillId="0" borderId="0" xfId="0" applyFont="1" applyAlignment="1">
      <alignment horizontal="left" vertical="center" wrapText="1"/>
    </xf>
    <xf numFmtId="0" fontId="7" fillId="0" borderId="0" xfId="0" applyFont="1" applyAlignment="1">
      <alignment horizontal="left" wrapText="1"/>
    </xf>
    <xf numFmtId="0" fontId="1" fillId="7" borderId="5" xfId="0" applyFont="1" applyFill="1" applyBorder="1"/>
    <xf numFmtId="0" fontId="1" fillId="8" borderId="5" xfId="0" applyFont="1" applyFill="1" applyBorder="1"/>
    <xf numFmtId="0" fontId="0" fillId="0" borderId="0" xfId="0" applyAlignment="1">
      <alignment wrapText="1"/>
    </xf>
    <xf numFmtId="0" fontId="1" fillId="0" borderId="12" xfId="0" applyFont="1" applyBorder="1"/>
    <xf numFmtId="0" fontId="7" fillId="0" borderId="0" xfId="0" applyFont="1" applyAlignment="1">
      <alignment horizontal="left" vertical="top" wrapText="1"/>
    </xf>
    <xf numFmtId="0" fontId="9" fillId="0" borderId="13" xfId="0" applyFont="1" applyBorder="1" applyAlignment="1">
      <alignment horizontal="left"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0" fillId="0" borderId="4" xfId="0" applyBorder="1" applyAlignment="1">
      <alignment horizontal="center"/>
    </xf>
    <xf numFmtId="0" fontId="4" fillId="4" borderId="0" xfId="0" applyFont="1" applyFill="1" applyAlignment="1">
      <alignment horizontal="center"/>
    </xf>
    <xf numFmtId="0" fontId="3" fillId="5" borderId="7" xfId="0" applyFont="1" applyFill="1" applyBorder="1" applyAlignment="1">
      <alignment horizontal="left"/>
    </xf>
    <xf numFmtId="0" fontId="3" fillId="5" borderId="8" xfId="0" applyFont="1" applyFill="1" applyBorder="1" applyAlignment="1">
      <alignment horizontal="left"/>
    </xf>
    <xf numFmtId="0" fontId="3" fillId="5" borderId="9" xfId="0" applyFont="1" applyFill="1" applyBorder="1" applyAlignment="1">
      <alignment horizontal="left"/>
    </xf>
    <xf numFmtId="0" fontId="5" fillId="0" borderId="0" xfId="0" applyFont="1" applyAlignment="1">
      <alignment horizontal="center" vertical="center"/>
    </xf>
    <xf numFmtId="0" fontId="3" fillId="6" borderId="0" xfId="0" applyFont="1" applyFill="1" applyBorder="1" applyAlignment="1">
      <alignment horizontal="left" vertical="center" wrapText="1"/>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4" fillId="3" borderId="0" xfId="0" applyFont="1" applyFill="1" applyAlignment="1">
      <alignment horizontal="center"/>
    </xf>
    <xf numFmtId="0" fontId="3" fillId="6" borderId="11" xfId="0" applyFont="1" applyFill="1" applyBorder="1" applyAlignment="1">
      <alignment horizontal="left" vertical="center" wrapText="1"/>
    </xf>
    <xf numFmtId="0" fontId="0" fillId="6" borderId="0" xfId="0" applyFill="1" applyAlignment="1">
      <alignment horizontal="center" wrapText="1"/>
    </xf>
    <xf numFmtId="0" fontId="0" fillId="6"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RowHeight="14.4" x14ac:dyDescent="0.3"/>
  <cols>
    <col min="1" max="1" width="66.77734375" customWidth="1"/>
  </cols>
  <sheetData>
    <row r="1" spans="1:1" ht="79.5" customHeight="1" x14ac:dyDescent="0.3">
      <c r="A1" s="19" t="s">
        <v>47</v>
      </c>
    </row>
    <row r="2" spans="1:1" ht="60.45" customHeight="1" x14ac:dyDescent="0.3">
      <c r="A2" s="20" t="s">
        <v>48</v>
      </c>
    </row>
    <row r="3" spans="1:1" ht="36.9" customHeight="1" x14ac:dyDescent="0.3">
      <c r="A3" s="20" t="s">
        <v>49</v>
      </c>
    </row>
    <row r="4" spans="1:1" ht="79.5" customHeight="1" x14ac:dyDescent="0.3">
      <c r="A4" s="20"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workbookViewId="0">
      <selection activeCell="P1" sqref="P1:T4"/>
    </sheetView>
  </sheetViews>
  <sheetFormatPr defaultRowHeight="14.4" x14ac:dyDescent="0.3"/>
  <cols>
    <col min="1" max="1" width="11.88671875" bestFit="1" customWidth="1"/>
    <col min="13" max="13" width="11.88671875" bestFit="1" customWidth="1"/>
  </cols>
  <sheetData>
    <row r="1" spans="1:21" ht="40.049999999999997" customHeight="1" x14ac:dyDescent="0.3">
      <c r="A1" s="26" t="s">
        <v>83</v>
      </c>
      <c r="B1" s="27"/>
      <c r="C1" s="27"/>
      <c r="D1" s="27"/>
      <c r="E1" s="27"/>
      <c r="F1" s="27"/>
      <c r="G1" s="27"/>
      <c r="H1" s="27"/>
      <c r="I1" s="27"/>
      <c r="J1" s="27"/>
      <c r="K1" s="27"/>
      <c r="L1" s="28"/>
      <c r="M1" s="23"/>
      <c r="P1" s="48" t="s">
        <v>84</v>
      </c>
      <c r="Q1" s="48"/>
      <c r="R1" s="48"/>
      <c r="S1" s="48"/>
      <c r="T1" s="48"/>
    </row>
    <row r="2" spans="1:21" ht="40.049999999999997" customHeight="1" x14ac:dyDescent="0.3">
      <c r="A2" s="29"/>
      <c r="B2" s="30"/>
      <c r="C2" s="30"/>
      <c r="D2" s="30"/>
      <c r="E2" s="30"/>
      <c r="F2" s="30"/>
      <c r="G2" s="30"/>
      <c r="H2" s="30"/>
      <c r="I2" s="30"/>
      <c r="J2" s="30"/>
      <c r="K2" s="30"/>
      <c r="L2" s="31"/>
      <c r="M2" s="23"/>
      <c r="P2" s="48"/>
      <c r="Q2" s="48"/>
      <c r="R2" s="48"/>
      <c r="S2" s="48"/>
      <c r="T2" s="48"/>
    </row>
    <row r="3" spans="1:21" ht="40.35" customHeight="1" thickBot="1" x14ac:dyDescent="0.35">
      <c r="A3" s="32"/>
      <c r="B3" s="33"/>
      <c r="C3" s="33"/>
      <c r="D3" s="33"/>
      <c r="E3" s="33"/>
      <c r="F3" s="33"/>
      <c r="G3" s="33"/>
      <c r="H3" s="33"/>
      <c r="I3" s="33"/>
      <c r="J3" s="33"/>
      <c r="K3" s="33"/>
      <c r="L3" s="34"/>
      <c r="M3" s="23"/>
      <c r="O3" s="9"/>
      <c r="P3" s="48"/>
      <c r="Q3" s="48"/>
      <c r="R3" s="48"/>
      <c r="S3" s="48"/>
      <c r="T3" s="48"/>
    </row>
    <row r="4" spans="1:21" ht="15" thickBot="1" x14ac:dyDescent="0.35">
      <c r="A4" s="25"/>
      <c r="B4" s="25"/>
      <c r="C4" s="25"/>
      <c r="D4" s="25"/>
      <c r="E4" s="25"/>
      <c r="F4" s="25"/>
      <c r="G4" s="25"/>
      <c r="H4" s="25"/>
      <c r="I4" s="25"/>
      <c r="J4" s="25"/>
      <c r="K4" s="25"/>
      <c r="L4" s="25"/>
      <c r="M4" s="23"/>
      <c r="O4" s="9"/>
      <c r="P4" s="48"/>
      <c r="Q4" s="48"/>
      <c r="R4" s="48"/>
      <c r="S4" s="48"/>
      <c r="T4" s="48"/>
    </row>
    <row r="5" spans="1:21" ht="21.6" thickBot="1" x14ac:dyDescent="0.35">
      <c r="A5" s="18" t="s">
        <v>42</v>
      </c>
      <c r="B5" s="37">
        <v>933012345</v>
      </c>
      <c r="C5" s="38"/>
      <c r="D5" s="38"/>
      <c r="E5" s="39"/>
      <c r="F5" s="40" t="s">
        <v>15</v>
      </c>
      <c r="G5" s="40"/>
      <c r="H5" s="40"/>
      <c r="I5" s="40"/>
      <c r="J5" s="40"/>
      <c r="K5" s="40"/>
      <c r="L5" s="40"/>
      <c r="M5" s="40"/>
      <c r="N5" s="40"/>
      <c r="O5" s="41" t="s">
        <v>46</v>
      </c>
      <c r="P5" s="41"/>
      <c r="Q5" s="41"/>
      <c r="R5" s="41"/>
      <c r="S5" s="41"/>
      <c r="T5" s="41"/>
    </row>
    <row r="6" spans="1:21" ht="15" thickBot="1" x14ac:dyDescent="0.35">
      <c r="A6" s="17" t="s">
        <v>43</v>
      </c>
      <c r="B6" s="42" t="s">
        <v>60</v>
      </c>
      <c r="C6" s="43"/>
      <c r="D6" s="43"/>
      <c r="E6" s="44"/>
      <c r="F6" s="15"/>
      <c r="G6" s="15"/>
      <c r="O6" s="41"/>
      <c r="P6" s="41"/>
      <c r="Q6" s="41"/>
      <c r="R6" s="41"/>
      <c r="S6" s="41"/>
      <c r="T6" s="41"/>
    </row>
    <row r="7" spans="1:21" x14ac:dyDescent="0.3">
      <c r="A7" s="10"/>
      <c r="B7" s="16"/>
      <c r="C7" s="16"/>
      <c r="D7" s="16"/>
      <c r="E7" s="15"/>
      <c r="F7" s="15"/>
      <c r="G7" s="15"/>
    </row>
    <row r="8" spans="1:21" ht="17.850000000000001" x14ac:dyDescent="0.35">
      <c r="A8" s="36" t="s">
        <v>16</v>
      </c>
      <c r="B8" s="36"/>
      <c r="C8" s="36"/>
      <c r="D8" s="36"/>
      <c r="E8" s="36"/>
      <c r="F8" s="36"/>
      <c r="G8" s="36"/>
      <c r="H8" s="36"/>
      <c r="M8" s="45" t="s">
        <v>45</v>
      </c>
      <c r="N8" s="45"/>
      <c r="O8" s="45"/>
      <c r="P8" s="45"/>
      <c r="Q8" s="45"/>
      <c r="R8" s="45"/>
      <c r="S8" s="45"/>
      <c r="T8" s="45"/>
    </row>
    <row r="9" spans="1:21" x14ac:dyDescent="0.3">
      <c r="A9" s="1"/>
      <c r="M9" s="1"/>
      <c r="N9" s="1"/>
      <c r="O9" s="1"/>
      <c r="P9" s="1"/>
    </row>
    <row r="10" spans="1:21" ht="26.55" x14ac:dyDescent="0.3">
      <c r="A10" s="3" t="s">
        <v>0</v>
      </c>
      <c r="B10" s="3" t="s">
        <v>1</v>
      </c>
      <c r="C10" s="3" t="s">
        <v>2</v>
      </c>
      <c r="D10" s="3" t="s">
        <v>3</v>
      </c>
      <c r="E10" s="4"/>
      <c r="F10" s="3" t="s">
        <v>4</v>
      </c>
      <c r="G10" s="3" t="s">
        <v>5</v>
      </c>
      <c r="H10" s="3" t="s">
        <v>6</v>
      </c>
      <c r="I10" s="2"/>
      <c r="J10" s="2"/>
      <c r="K10" s="2"/>
      <c r="L10" s="2"/>
      <c r="M10" s="3" t="s">
        <v>0</v>
      </c>
      <c r="N10" s="3" t="s">
        <v>1</v>
      </c>
      <c r="O10" s="3" t="s">
        <v>2</v>
      </c>
      <c r="P10" s="3" t="s">
        <v>3</v>
      </c>
      <c r="Q10" s="4"/>
      <c r="R10" s="3" t="s">
        <v>4</v>
      </c>
      <c r="S10" s="3" t="s">
        <v>5</v>
      </c>
      <c r="T10" s="3" t="s">
        <v>6</v>
      </c>
      <c r="U10" s="2"/>
    </row>
    <row r="11" spans="1:21" x14ac:dyDescent="0.3">
      <c r="A11" s="7"/>
      <c r="B11" s="7"/>
      <c r="C11" s="7"/>
      <c r="D11" s="7"/>
      <c r="E11" s="6"/>
      <c r="F11" s="1">
        <f>SUM(C21,C32,C43,C54,C65,C76,C87,C99,C109)</f>
        <v>44</v>
      </c>
      <c r="G11" s="1">
        <f>SUM(D21,D32,D43,D54,D65,D76,D87,D99,D109)</f>
        <v>38</v>
      </c>
      <c r="H11" s="1">
        <f>SUM(F11:G11)</f>
        <v>82</v>
      </c>
      <c r="I11" s="1"/>
      <c r="J11" s="1"/>
      <c r="K11" s="1"/>
      <c r="L11" s="1"/>
      <c r="M11" s="7"/>
      <c r="N11" s="7"/>
      <c r="O11" s="7"/>
      <c r="P11" s="7"/>
      <c r="Q11" s="6"/>
      <c r="R11" s="1">
        <f>SUM(O21,O32,O43,O54,O65,O76,O87,O99,O109)</f>
        <v>45</v>
      </c>
      <c r="S11" s="1">
        <f>SUM(P21,P32,P43,P54,P65,P76,P87,P99,P109)</f>
        <v>30</v>
      </c>
      <c r="T11" s="1">
        <f>SUM(R11:S11)</f>
        <v>75</v>
      </c>
      <c r="U11" s="1"/>
    </row>
    <row r="12" spans="1:21" x14ac:dyDescent="0.3">
      <c r="A12" s="21" t="s">
        <v>19</v>
      </c>
      <c r="B12" s="14"/>
      <c r="C12" s="14"/>
      <c r="D12" s="14"/>
      <c r="E12" s="6"/>
      <c r="F12" s="1"/>
      <c r="G12" s="1"/>
      <c r="H12" s="1"/>
      <c r="I12" s="1"/>
      <c r="J12" s="1"/>
      <c r="K12" s="1"/>
      <c r="L12" s="1"/>
      <c r="M12" s="22" t="s">
        <v>18</v>
      </c>
      <c r="N12" s="14"/>
      <c r="O12" s="14"/>
      <c r="P12" s="14"/>
      <c r="Q12" s="6"/>
      <c r="R12" s="1"/>
      <c r="S12" s="1"/>
      <c r="T12" s="1"/>
      <c r="U12" s="1"/>
    </row>
    <row r="13" spans="1:21" x14ac:dyDescent="0.3">
      <c r="A13" s="1"/>
      <c r="B13" s="9" t="s">
        <v>67</v>
      </c>
      <c r="C13" s="9">
        <v>7</v>
      </c>
      <c r="E13" s="5"/>
      <c r="N13" s="9"/>
      <c r="O13" s="9">
        <v>29</v>
      </c>
      <c r="Q13" s="5"/>
    </row>
    <row r="14" spans="1:21" x14ac:dyDescent="0.3">
      <c r="E14" s="5"/>
      <c r="Q14" s="5"/>
    </row>
    <row r="15" spans="1:21" x14ac:dyDescent="0.3">
      <c r="E15" s="5"/>
      <c r="Q15" s="5"/>
    </row>
    <row r="16" spans="1:21" x14ac:dyDescent="0.3">
      <c r="E16" s="5"/>
      <c r="Q16" s="5"/>
    </row>
    <row r="17" spans="1:21" x14ac:dyDescent="0.3">
      <c r="E17" s="5"/>
      <c r="Q17" s="5"/>
    </row>
    <row r="18" spans="1:21" x14ac:dyDescent="0.3">
      <c r="E18" s="5"/>
      <c r="Q18" s="5"/>
    </row>
    <row r="19" spans="1:21" x14ac:dyDescent="0.3">
      <c r="E19" s="5"/>
      <c r="Q19" s="5"/>
    </row>
    <row r="20" spans="1:21" ht="15" thickBot="1" x14ac:dyDescent="0.35">
      <c r="B20" s="13"/>
      <c r="C20" s="13"/>
      <c r="D20" s="13"/>
      <c r="E20" s="5"/>
      <c r="F20" s="35" t="s">
        <v>44</v>
      </c>
      <c r="G20" s="35"/>
      <c r="H20" s="35"/>
      <c r="N20" s="13"/>
      <c r="O20" s="13"/>
      <c r="P20" s="13"/>
      <c r="Q20" s="5"/>
      <c r="R20" s="35" t="s">
        <v>44</v>
      </c>
      <c r="S20" s="35"/>
      <c r="T20" s="35"/>
    </row>
    <row r="21" spans="1:21" ht="15" thickTop="1" x14ac:dyDescent="0.3">
      <c r="A21" s="1" t="s">
        <v>41</v>
      </c>
      <c r="B21" s="1"/>
      <c r="C21" s="1">
        <f>SUM(C13:C20)</f>
        <v>7</v>
      </c>
      <c r="D21" s="1">
        <f>SUM(D13:D20)</f>
        <v>0</v>
      </c>
      <c r="E21" s="5"/>
      <c r="F21" s="1">
        <f>SUM(C21)</f>
        <v>7</v>
      </c>
      <c r="G21" s="1">
        <f>SUM(D21)</f>
        <v>0</v>
      </c>
      <c r="H21" s="1">
        <f>SUM(F21:G21)</f>
        <v>7</v>
      </c>
      <c r="I21" t="str">
        <f>IF(H21&gt;=75, "Student has reached credit limit!", "Student is within credit range so far.")</f>
        <v>Student is within credit range so far.</v>
      </c>
      <c r="M21" s="1" t="s">
        <v>41</v>
      </c>
      <c r="N21" s="1"/>
      <c r="O21" s="1">
        <f>SUM(O13:O20)</f>
        <v>29</v>
      </c>
      <c r="P21" s="1">
        <f>SUM(P13:P20)</f>
        <v>0</v>
      </c>
      <c r="Q21" s="5"/>
      <c r="R21" s="1">
        <f>SUM(O21)</f>
        <v>29</v>
      </c>
      <c r="S21" s="1">
        <f>SUM(P21)</f>
        <v>0</v>
      </c>
      <c r="T21" s="1">
        <f>SUM(R21:S21)</f>
        <v>29</v>
      </c>
      <c r="U21" t="str">
        <f>IF(T21&gt;=75, "Student has reached credit limit!", "Student is within credit range so far.")</f>
        <v>Student is within credit range so far.</v>
      </c>
    </row>
    <row r="22" spans="1:21" x14ac:dyDescent="0.3">
      <c r="A22" s="1"/>
      <c r="B22" s="1"/>
      <c r="C22" s="1"/>
      <c r="D22" s="1"/>
      <c r="E22" s="5"/>
      <c r="M22" s="1"/>
      <c r="N22" s="1"/>
      <c r="O22" s="1"/>
      <c r="P22" s="1"/>
      <c r="Q22" s="5"/>
    </row>
    <row r="23" spans="1:21" x14ac:dyDescent="0.3">
      <c r="A23" s="21" t="s">
        <v>20</v>
      </c>
      <c r="B23" s="1"/>
      <c r="C23" s="1"/>
      <c r="D23" s="1"/>
      <c r="E23" s="5"/>
      <c r="M23" s="22" t="s">
        <v>19</v>
      </c>
      <c r="N23" s="24"/>
      <c r="O23" s="14"/>
      <c r="P23" s="14"/>
      <c r="Q23" s="5"/>
    </row>
    <row r="24" spans="1:21" x14ac:dyDescent="0.3">
      <c r="A24" s="1"/>
      <c r="B24" s="8" t="s">
        <v>62</v>
      </c>
      <c r="C24" s="8">
        <v>3</v>
      </c>
      <c r="D24" s="8"/>
      <c r="E24" s="5"/>
      <c r="N24" s="9" t="s">
        <v>67</v>
      </c>
      <c r="O24" s="9">
        <v>7</v>
      </c>
      <c r="P24" s="9"/>
      <c r="Q24" s="5"/>
    </row>
    <row r="25" spans="1:21" x14ac:dyDescent="0.3">
      <c r="B25" t="s">
        <v>63</v>
      </c>
      <c r="C25">
        <v>3</v>
      </c>
      <c r="E25" s="5"/>
      <c r="Q25" s="5"/>
    </row>
    <row r="26" spans="1:21" x14ac:dyDescent="0.3">
      <c r="B26" t="s">
        <v>64</v>
      </c>
      <c r="C26">
        <v>3</v>
      </c>
      <c r="E26" s="5"/>
      <c r="Q26" s="5"/>
    </row>
    <row r="27" spans="1:21" x14ac:dyDescent="0.3">
      <c r="E27" s="5"/>
      <c r="Q27" s="5"/>
    </row>
    <row r="28" spans="1:21" x14ac:dyDescent="0.3">
      <c r="E28" s="5"/>
      <c r="Q28" s="5"/>
    </row>
    <row r="29" spans="1:21" x14ac:dyDescent="0.3">
      <c r="E29" s="5"/>
      <c r="Q29" s="5"/>
    </row>
    <row r="30" spans="1:21" x14ac:dyDescent="0.3">
      <c r="E30" s="5"/>
      <c r="Q30" s="5"/>
    </row>
    <row r="31" spans="1:21" ht="15" thickBot="1" x14ac:dyDescent="0.35">
      <c r="B31" s="13"/>
      <c r="C31" s="13"/>
      <c r="D31" s="13"/>
      <c r="E31" s="5"/>
      <c r="F31" s="35" t="s">
        <v>44</v>
      </c>
      <c r="G31" s="35"/>
      <c r="H31" s="35"/>
      <c r="N31" s="13"/>
      <c r="O31" s="13"/>
      <c r="P31" s="13"/>
      <c r="Q31" s="5"/>
      <c r="R31" s="35" t="s">
        <v>44</v>
      </c>
      <c r="S31" s="35"/>
      <c r="T31" s="35"/>
    </row>
    <row r="32" spans="1:21" ht="15" thickTop="1" x14ac:dyDescent="0.3">
      <c r="A32" s="1" t="s">
        <v>41</v>
      </c>
      <c r="C32" s="1">
        <f>SUM(C24:C31)</f>
        <v>9</v>
      </c>
      <c r="D32" s="1">
        <f>SUM(D24:D31)</f>
        <v>0</v>
      </c>
      <c r="E32" s="5"/>
      <c r="F32" s="1">
        <f>SUM(C21+C32)</f>
        <v>16</v>
      </c>
      <c r="G32" s="1">
        <f>SUM(D21+D32)</f>
        <v>0</v>
      </c>
      <c r="H32" s="1">
        <f>SUM(F32:G32)</f>
        <v>16</v>
      </c>
      <c r="I32" t="str">
        <f>IF(H32&gt;=75, "Student has reached credit limit!", "Student is within credit range so far.")</f>
        <v>Student is within credit range so far.</v>
      </c>
      <c r="M32" s="1" t="s">
        <v>41</v>
      </c>
      <c r="O32" s="1">
        <f>SUM(O24:O31)</f>
        <v>7</v>
      </c>
      <c r="P32" s="1">
        <f>SUM(P24:P31)</f>
        <v>0</v>
      </c>
      <c r="Q32" s="5"/>
      <c r="R32" s="1">
        <f>SUM(O21+O32)</f>
        <v>36</v>
      </c>
      <c r="S32" s="1">
        <f>SUM(P21+P32)</f>
        <v>0</v>
      </c>
      <c r="T32" s="1">
        <f>SUM(R32:S32)</f>
        <v>36</v>
      </c>
      <c r="U32" t="str">
        <f>IF(T32&gt;=75, "Student has reached credit limit!", "Student is within credit range so far.")</f>
        <v>Student is within credit range so far.</v>
      </c>
    </row>
    <row r="33" spans="1:21" x14ac:dyDescent="0.3">
      <c r="A33" s="1"/>
      <c r="C33" s="1"/>
      <c r="D33" s="1"/>
      <c r="E33" s="5"/>
      <c r="M33" s="1"/>
      <c r="O33" s="1"/>
      <c r="P33" s="1"/>
      <c r="Q33" s="5"/>
    </row>
    <row r="34" spans="1:21" x14ac:dyDescent="0.3">
      <c r="A34" s="21" t="s">
        <v>21</v>
      </c>
      <c r="B34" s="11"/>
      <c r="C34" s="11"/>
      <c r="D34" s="11"/>
      <c r="E34" s="5"/>
      <c r="M34" s="22" t="s">
        <v>20</v>
      </c>
      <c r="N34" s="11"/>
      <c r="O34" s="11"/>
      <c r="P34" s="11"/>
      <c r="Q34" s="5"/>
    </row>
    <row r="35" spans="1:21" x14ac:dyDescent="0.3">
      <c r="A35" s="1"/>
      <c r="B35" s="12" t="s">
        <v>65</v>
      </c>
      <c r="D35" s="12">
        <v>4</v>
      </c>
      <c r="E35" s="5"/>
      <c r="N35" s="8" t="s">
        <v>62</v>
      </c>
      <c r="O35" s="8">
        <v>3</v>
      </c>
      <c r="P35" s="12"/>
      <c r="Q35" s="5"/>
    </row>
    <row r="36" spans="1:21" x14ac:dyDescent="0.3">
      <c r="B36" s="12" t="s">
        <v>66</v>
      </c>
      <c r="D36" s="12">
        <v>4</v>
      </c>
      <c r="E36" s="5"/>
      <c r="N36" t="s">
        <v>63</v>
      </c>
      <c r="O36">
        <v>3</v>
      </c>
      <c r="P36" s="12"/>
      <c r="Q36" s="5"/>
    </row>
    <row r="37" spans="1:21" x14ac:dyDescent="0.3">
      <c r="B37" s="12" t="s">
        <v>81</v>
      </c>
      <c r="D37" s="12">
        <v>4</v>
      </c>
      <c r="E37" s="5"/>
      <c r="N37" t="s">
        <v>64</v>
      </c>
      <c r="O37">
        <v>3</v>
      </c>
      <c r="P37" s="12"/>
      <c r="Q37" s="5"/>
    </row>
    <row r="38" spans="1:21" x14ac:dyDescent="0.3">
      <c r="D38" s="12"/>
      <c r="E38" s="5"/>
      <c r="P38" s="12"/>
      <c r="Q38" s="5"/>
    </row>
    <row r="39" spans="1:21" x14ac:dyDescent="0.3">
      <c r="D39" s="12"/>
      <c r="E39" s="5"/>
      <c r="P39" s="12"/>
      <c r="Q39" s="5"/>
    </row>
    <row r="40" spans="1:21" x14ac:dyDescent="0.3">
      <c r="B40" s="9"/>
      <c r="C40" s="9"/>
      <c r="D40" s="9"/>
      <c r="E40" s="5"/>
      <c r="N40" s="9"/>
      <c r="O40" s="9"/>
      <c r="P40" s="9"/>
      <c r="Q40" s="5"/>
    </row>
    <row r="41" spans="1:21" x14ac:dyDescent="0.3">
      <c r="B41" s="9"/>
      <c r="C41" s="9"/>
      <c r="D41" s="12"/>
      <c r="E41" s="5"/>
      <c r="N41" s="9"/>
      <c r="O41" s="9"/>
      <c r="P41" s="12"/>
      <c r="Q41" s="5"/>
    </row>
    <row r="42" spans="1:21" ht="15" thickBot="1" x14ac:dyDescent="0.35">
      <c r="B42" s="13"/>
      <c r="C42" s="13"/>
      <c r="D42" s="13"/>
      <c r="E42" s="5"/>
      <c r="F42" s="35" t="s">
        <v>44</v>
      </c>
      <c r="G42" s="35"/>
      <c r="H42" s="35"/>
      <c r="N42" s="13"/>
      <c r="O42" s="13"/>
      <c r="P42" s="13"/>
      <c r="Q42" s="5"/>
      <c r="R42" s="35" t="s">
        <v>44</v>
      </c>
      <c r="S42" s="35"/>
      <c r="T42" s="35"/>
    </row>
    <row r="43" spans="1:21" ht="15" thickTop="1" x14ac:dyDescent="0.3">
      <c r="A43" s="1" t="s">
        <v>41</v>
      </c>
      <c r="C43" s="1">
        <f>SUM(C35:C42)</f>
        <v>0</v>
      </c>
      <c r="D43" s="1">
        <f>SUM(D35:D42)</f>
        <v>12</v>
      </c>
      <c r="E43" s="5"/>
      <c r="F43" s="1">
        <f>SUM(C21+C32+C43)</f>
        <v>16</v>
      </c>
      <c r="G43" s="1">
        <f>SUM(D21+D32+D43)</f>
        <v>12</v>
      </c>
      <c r="H43" s="1">
        <f>SUM(F43:G43)</f>
        <v>28</v>
      </c>
      <c r="I43" t="str">
        <f>IF(H43&gt;=75, "Student has reached credit limit!", "Student is within credit range so far.")</f>
        <v>Student is within credit range so far.</v>
      </c>
      <c r="M43" s="1" t="s">
        <v>41</v>
      </c>
      <c r="O43" s="1">
        <f>SUM(O35:O42)</f>
        <v>9</v>
      </c>
      <c r="P43" s="1">
        <f>SUM(P35:P42)</f>
        <v>0</v>
      </c>
      <c r="Q43" s="5"/>
      <c r="R43" s="1">
        <f>SUM(O21+O32+O43)</f>
        <v>45</v>
      </c>
      <c r="S43" s="1">
        <f>SUM(P21+P32+P43)</f>
        <v>0</v>
      </c>
      <c r="T43" s="1">
        <f>SUM(R43:S43)</f>
        <v>45</v>
      </c>
      <c r="U43" t="str">
        <f>IF(T43&gt;=75, "Student has reached credit limit!", "Student is within credit range so far.")</f>
        <v>Student is within credit range so far.</v>
      </c>
    </row>
    <row r="44" spans="1:21" x14ac:dyDescent="0.3">
      <c r="A44" s="1"/>
      <c r="C44" s="1"/>
      <c r="D44" s="1"/>
      <c r="E44" s="5"/>
      <c r="M44" s="1"/>
      <c r="O44" s="1"/>
      <c r="P44" s="1"/>
      <c r="Q44" s="5"/>
    </row>
    <row r="45" spans="1:21" x14ac:dyDescent="0.3">
      <c r="A45" s="21" t="s">
        <v>22</v>
      </c>
      <c r="B45" s="11"/>
      <c r="C45" s="11"/>
      <c r="D45" s="11"/>
      <c r="E45" s="5"/>
      <c r="M45" s="22" t="s">
        <v>21</v>
      </c>
      <c r="N45" s="11"/>
      <c r="O45" s="11"/>
      <c r="P45" s="11"/>
      <c r="Q45" s="5"/>
    </row>
    <row r="46" spans="1:21" x14ac:dyDescent="0.3">
      <c r="A46" s="1"/>
      <c r="B46" t="s">
        <v>68</v>
      </c>
      <c r="D46">
        <v>3</v>
      </c>
      <c r="E46" s="5"/>
      <c r="N46" s="12" t="s">
        <v>65</v>
      </c>
      <c r="P46" s="12">
        <v>4</v>
      </c>
      <c r="Q46" s="5"/>
    </row>
    <row r="47" spans="1:21" x14ac:dyDescent="0.3">
      <c r="B47" t="s">
        <v>69</v>
      </c>
      <c r="D47">
        <v>3</v>
      </c>
      <c r="E47" s="5"/>
      <c r="N47" s="12" t="s">
        <v>66</v>
      </c>
      <c r="P47" s="12">
        <v>4</v>
      </c>
      <c r="Q47" s="5"/>
    </row>
    <row r="48" spans="1:21" x14ac:dyDescent="0.3">
      <c r="B48" t="s">
        <v>74</v>
      </c>
      <c r="D48">
        <v>3</v>
      </c>
      <c r="E48" s="5"/>
      <c r="N48" s="12" t="s">
        <v>81</v>
      </c>
      <c r="P48" s="12">
        <v>4</v>
      </c>
      <c r="Q48" s="5"/>
    </row>
    <row r="49" spans="1:21" x14ac:dyDescent="0.3">
      <c r="E49" s="5"/>
      <c r="Q49" s="5"/>
    </row>
    <row r="50" spans="1:21" x14ac:dyDescent="0.3">
      <c r="E50" s="5"/>
      <c r="Q50" s="5"/>
    </row>
    <row r="51" spans="1:21" x14ac:dyDescent="0.3">
      <c r="E51" s="5"/>
      <c r="Q51" s="5"/>
    </row>
    <row r="52" spans="1:21" x14ac:dyDescent="0.3">
      <c r="E52" s="5"/>
      <c r="Q52" s="5"/>
    </row>
    <row r="53" spans="1:21" ht="15" thickBot="1" x14ac:dyDescent="0.35">
      <c r="B53" s="13"/>
      <c r="C53" s="13"/>
      <c r="D53" s="13"/>
      <c r="E53" s="5"/>
      <c r="F53" s="35" t="s">
        <v>44</v>
      </c>
      <c r="G53" s="35"/>
      <c r="H53" s="35"/>
      <c r="N53" s="13"/>
      <c r="O53" s="13"/>
      <c r="P53" s="13"/>
      <c r="Q53" s="5"/>
      <c r="R53" s="35" t="s">
        <v>44</v>
      </c>
      <c r="S53" s="35"/>
      <c r="T53" s="35"/>
    </row>
    <row r="54" spans="1:21" ht="15" thickTop="1" x14ac:dyDescent="0.3">
      <c r="A54" s="1" t="s">
        <v>41</v>
      </c>
      <c r="C54" s="1">
        <f>SUM(C46:C53)</f>
        <v>0</v>
      </c>
      <c r="D54" s="1">
        <f>SUM(D46:D53)</f>
        <v>9</v>
      </c>
      <c r="E54" s="5"/>
      <c r="F54" s="1">
        <f>SUM(C21+C32+C43+C54)</f>
        <v>16</v>
      </c>
      <c r="G54" s="1">
        <f>SUM(D21+D32+D43+D54)</f>
        <v>21</v>
      </c>
      <c r="H54" s="1">
        <f>SUM(F54:G54)</f>
        <v>37</v>
      </c>
      <c r="I54" t="str">
        <f>IF(H54&gt;=75, "Student has reached credit limit!", "Student is within credit range so far.")</f>
        <v>Student is within credit range so far.</v>
      </c>
      <c r="M54" s="1" t="s">
        <v>41</v>
      </c>
      <c r="O54" s="1">
        <f>SUM(O46:O53)</f>
        <v>0</v>
      </c>
      <c r="P54" s="1">
        <f>SUM(P46:P53)</f>
        <v>12</v>
      </c>
      <c r="Q54" s="5"/>
      <c r="R54" s="1">
        <f>SUM(O21+O32+O43+O54)</f>
        <v>45</v>
      </c>
      <c r="S54" s="1">
        <f>SUM(P21+P32+P43+P54)</f>
        <v>12</v>
      </c>
      <c r="T54" s="1">
        <f>SUM(R54:S54)</f>
        <v>57</v>
      </c>
      <c r="U54" t="str">
        <f>IF(T54&gt;=75, "Student has reached credit limit!", "Student is within credit range so far.")</f>
        <v>Student is within credit range so far.</v>
      </c>
    </row>
    <row r="55" spans="1:21" x14ac:dyDescent="0.3">
      <c r="A55" s="1"/>
      <c r="C55" s="1"/>
      <c r="D55" s="1"/>
      <c r="E55" s="5"/>
      <c r="M55" s="1"/>
      <c r="O55" s="1"/>
      <c r="P55" s="1"/>
      <c r="Q55" s="5"/>
    </row>
    <row r="56" spans="1:21" x14ac:dyDescent="0.3">
      <c r="A56" s="21" t="s">
        <v>23</v>
      </c>
      <c r="B56" s="11"/>
      <c r="C56" s="11"/>
      <c r="D56" s="11"/>
      <c r="E56" s="5"/>
      <c r="M56" s="22" t="s">
        <v>22</v>
      </c>
      <c r="N56" s="11"/>
      <c r="O56" s="11"/>
      <c r="P56" s="11"/>
      <c r="Q56" s="5"/>
    </row>
    <row r="57" spans="1:21" x14ac:dyDescent="0.3">
      <c r="A57" s="1"/>
      <c r="B57" t="s">
        <v>71</v>
      </c>
      <c r="D57">
        <v>3</v>
      </c>
      <c r="E57" s="5"/>
      <c r="N57" t="s">
        <v>68</v>
      </c>
      <c r="P57">
        <v>3</v>
      </c>
      <c r="Q57" s="5"/>
    </row>
    <row r="58" spans="1:21" x14ac:dyDescent="0.3">
      <c r="B58" t="s">
        <v>72</v>
      </c>
      <c r="D58">
        <v>3</v>
      </c>
      <c r="E58" s="5"/>
      <c r="N58" t="s">
        <v>69</v>
      </c>
      <c r="P58">
        <v>3</v>
      </c>
      <c r="Q58" s="5"/>
    </row>
    <row r="59" spans="1:21" x14ac:dyDescent="0.3">
      <c r="B59" t="s">
        <v>73</v>
      </c>
      <c r="D59">
        <v>3</v>
      </c>
      <c r="E59" s="5"/>
      <c r="N59" t="s">
        <v>74</v>
      </c>
      <c r="P59">
        <v>3</v>
      </c>
      <c r="Q59" s="5"/>
    </row>
    <row r="60" spans="1:21" x14ac:dyDescent="0.3">
      <c r="E60" s="5"/>
      <c r="Q60" s="5"/>
    </row>
    <row r="61" spans="1:21" x14ac:dyDescent="0.3">
      <c r="E61" s="5"/>
      <c r="Q61" s="5"/>
    </row>
    <row r="62" spans="1:21" x14ac:dyDescent="0.3">
      <c r="E62" s="5"/>
      <c r="Q62" s="5"/>
    </row>
    <row r="63" spans="1:21" x14ac:dyDescent="0.3">
      <c r="E63" s="5"/>
      <c r="Q63" s="5"/>
    </row>
    <row r="64" spans="1:21" ht="15" thickBot="1" x14ac:dyDescent="0.35">
      <c r="B64" s="13"/>
      <c r="C64" s="13"/>
      <c r="D64" s="13"/>
      <c r="E64" s="5"/>
      <c r="F64" s="35" t="s">
        <v>44</v>
      </c>
      <c r="G64" s="35"/>
      <c r="H64" s="35"/>
      <c r="N64" s="13"/>
      <c r="O64" s="13"/>
      <c r="P64" s="13"/>
      <c r="Q64" s="5"/>
      <c r="R64" s="35" t="s">
        <v>44</v>
      </c>
      <c r="S64" s="35"/>
      <c r="T64" s="35"/>
    </row>
    <row r="65" spans="1:21" ht="15" thickTop="1" x14ac:dyDescent="0.3">
      <c r="A65" s="1" t="s">
        <v>41</v>
      </c>
      <c r="C65" s="1">
        <f>SUM(C57:C64)</f>
        <v>0</v>
      </c>
      <c r="D65" s="1">
        <f>SUM(D57:D64)</f>
        <v>9</v>
      </c>
      <c r="E65" s="5"/>
      <c r="F65" s="1">
        <f>SUM(C21+C32+C43+C54+C65)</f>
        <v>16</v>
      </c>
      <c r="G65" s="1">
        <f>SUM(D21+D32+D43+D54+D65)</f>
        <v>30</v>
      </c>
      <c r="H65" s="1">
        <f>SUM(F65:G65)</f>
        <v>46</v>
      </c>
      <c r="I65" t="str">
        <f>IF(H65&gt;=75, "Student has reached credit limit!", "Student is within credit range so far.")</f>
        <v>Student is within credit range so far.</v>
      </c>
      <c r="M65" s="1" t="s">
        <v>41</v>
      </c>
      <c r="O65" s="1">
        <f>SUM(O57:O64)</f>
        <v>0</v>
      </c>
      <c r="P65" s="1">
        <f>SUM(P57:P64)</f>
        <v>9</v>
      </c>
      <c r="Q65" s="5"/>
      <c r="R65" s="1">
        <f>SUM(O21+O32+O43+O54+O65)</f>
        <v>45</v>
      </c>
      <c r="S65" s="1">
        <f>SUM(P21+P32+P43+P54+P65)</f>
        <v>21</v>
      </c>
      <c r="T65" s="1">
        <f>SUM(R65:S65)</f>
        <v>66</v>
      </c>
      <c r="U65" t="str">
        <f>IF(T65&gt;=75, "Student has reached credit limit!", "Student is within credit range so far.")</f>
        <v>Student is within credit range so far.</v>
      </c>
    </row>
    <row r="66" spans="1:21" x14ac:dyDescent="0.3">
      <c r="A66" s="1"/>
      <c r="C66" s="1"/>
      <c r="D66" s="1"/>
      <c r="E66" s="5"/>
      <c r="M66" s="1"/>
      <c r="O66" s="1"/>
      <c r="P66" s="1"/>
      <c r="Q66" s="5"/>
    </row>
    <row r="67" spans="1:21" x14ac:dyDescent="0.3">
      <c r="A67" s="21" t="s">
        <v>24</v>
      </c>
      <c r="B67" s="11"/>
      <c r="C67" s="11"/>
      <c r="D67" s="11"/>
      <c r="E67" s="5"/>
      <c r="M67" s="22" t="s">
        <v>23</v>
      </c>
      <c r="N67" s="11"/>
      <c r="O67" s="11"/>
      <c r="P67" s="11"/>
      <c r="Q67" s="5"/>
    </row>
    <row r="68" spans="1:21" x14ac:dyDescent="0.3">
      <c r="A68" s="1"/>
      <c r="B68" t="s">
        <v>70</v>
      </c>
      <c r="D68">
        <v>4</v>
      </c>
      <c r="E68" s="5"/>
      <c r="N68" t="s">
        <v>71</v>
      </c>
      <c r="P68">
        <v>3</v>
      </c>
      <c r="Q68" s="5"/>
    </row>
    <row r="69" spans="1:21" x14ac:dyDescent="0.3">
      <c r="B69" t="s">
        <v>75</v>
      </c>
      <c r="D69">
        <v>4</v>
      </c>
      <c r="E69" s="5"/>
      <c r="N69" t="s">
        <v>72</v>
      </c>
      <c r="P69">
        <v>3</v>
      </c>
      <c r="Q69" s="5"/>
    </row>
    <row r="70" spans="1:21" x14ac:dyDescent="0.3">
      <c r="E70" s="5"/>
      <c r="N70" t="s">
        <v>73</v>
      </c>
      <c r="P70">
        <v>3</v>
      </c>
      <c r="Q70" s="5"/>
    </row>
    <row r="71" spans="1:21" x14ac:dyDescent="0.3">
      <c r="E71" s="5"/>
      <c r="Q71" s="5"/>
    </row>
    <row r="72" spans="1:21" x14ac:dyDescent="0.3">
      <c r="E72" s="5"/>
      <c r="Q72" s="5"/>
    </row>
    <row r="73" spans="1:21" x14ac:dyDescent="0.3">
      <c r="E73" s="5"/>
      <c r="Q73" s="5"/>
    </row>
    <row r="74" spans="1:21" x14ac:dyDescent="0.3">
      <c r="E74" s="5"/>
      <c r="Q74" s="5"/>
    </row>
    <row r="75" spans="1:21" ht="15" thickBot="1" x14ac:dyDescent="0.35">
      <c r="B75" s="13"/>
      <c r="C75" s="13"/>
      <c r="D75" s="13"/>
      <c r="E75" s="5"/>
      <c r="F75" s="35" t="s">
        <v>44</v>
      </c>
      <c r="G75" s="35"/>
      <c r="H75" s="35"/>
      <c r="N75" s="13"/>
      <c r="O75" s="13"/>
      <c r="P75" s="13"/>
      <c r="Q75" s="5"/>
      <c r="R75" s="35" t="s">
        <v>44</v>
      </c>
      <c r="S75" s="35"/>
      <c r="T75" s="35"/>
    </row>
    <row r="76" spans="1:21" ht="15" thickTop="1" x14ac:dyDescent="0.3">
      <c r="A76" s="1" t="s">
        <v>41</v>
      </c>
      <c r="C76" s="1">
        <f>SUM(C68:C75)</f>
        <v>0</v>
      </c>
      <c r="D76" s="1">
        <f>SUM(D68:D75)</f>
        <v>8</v>
      </c>
      <c r="E76" s="5"/>
      <c r="F76" s="1">
        <f>SUM(C21+C32+C43+C54+C65+C76)</f>
        <v>16</v>
      </c>
      <c r="G76" s="1">
        <f>SUM(D21+D32+D43+D54+D65+D76)</f>
        <v>38</v>
      </c>
      <c r="H76" s="1">
        <f>SUM(F76:G76)</f>
        <v>54</v>
      </c>
      <c r="I76" t="str">
        <f>IF(H76&gt;=75, "Student has reached credit limit!", "Student is within credit range so far.")</f>
        <v>Student is within credit range so far.</v>
      </c>
      <c r="M76" s="1" t="s">
        <v>41</v>
      </c>
      <c r="O76" s="1">
        <f>SUM(O68:O75)</f>
        <v>0</v>
      </c>
      <c r="P76" s="1">
        <f>SUM(P68:P75)</f>
        <v>9</v>
      </c>
      <c r="Q76" s="5"/>
      <c r="R76" s="1">
        <f>SUM(O21+O32+O43+O54+O65+O76)</f>
        <v>45</v>
      </c>
      <c r="S76" s="1">
        <f>SUM(P21+P32+P43+P54+P65+P76)</f>
        <v>30</v>
      </c>
      <c r="T76" s="1">
        <f>SUM(R76:S76)</f>
        <v>75</v>
      </c>
      <c r="U76" t="str">
        <f>IF(T76&gt;=75, "Student has reached credit limit!", "Student is within credit range so far.")</f>
        <v>Student has reached credit limit!</v>
      </c>
    </row>
    <row r="77" spans="1:21" x14ac:dyDescent="0.3">
      <c r="A77" s="1"/>
      <c r="C77" s="1"/>
      <c r="D77" s="1"/>
      <c r="E77" s="5"/>
      <c r="M77" s="1"/>
      <c r="O77" s="1"/>
      <c r="P77" s="1"/>
      <c r="Q77" s="5"/>
    </row>
    <row r="78" spans="1:21" x14ac:dyDescent="0.3">
      <c r="A78" s="21" t="s">
        <v>25</v>
      </c>
      <c r="B78" s="11"/>
      <c r="C78" s="11"/>
      <c r="D78" s="11"/>
      <c r="E78" s="5"/>
      <c r="M78" s="22" t="s">
        <v>51</v>
      </c>
      <c r="N78" s="11"/>
      <c r="O78" s="11"/>
      <c r="P78" s="11"/>
      <c r="Q78" s="5"/>
    </row>
    <row r="79" spans="1:21" x14ac:dyDescent="0.3">
      <c r="A79" s="1"/>
      <c r="B79" t="s">
        <v>76</v>
      </c>
      <c r="C79">
        <v>4</v>
      </c>
      <c r="E79" s="5"/>
      <c r="Q79" s="5"/>
    </row>
    <row r="80" spans="1:21" x14ac:dyDescent="0.3">
      <c r="B80" t="s">
        <v>77</v>
      </c>
      <c r="C80">
        <v>4</v>
      </c>
      <c r="E80" s="5"/>
      <c r="Q80" s="5"/>
    </row>
    <row r="81" spans="1:21" x14ac:dyDescent="0.3">
      <c r="B81" t="s">
        <v>78</v>
      </c>
      <c r="C81">
        <v>4</v>
      </c>
      <c r="E81" s="5"/>
      <c r="Q81" s="5"/>
    </row>
    <row r="82" spans="1:21" x14ac:dyDescent="0.3">
      <c r="E82" s="5"/>
      <c r="Q82" s="5"/>
    </row>
    <row r="83" spans="1:21" x14ac:dyDescent="0.3">
      <c r="E83" s="5"/>
      <c r="Q83" s="5"/>
    </row>
    <row r="84" spans="1:21" x14ac:dyDescent="0.3">
      <c r="E84" s="5"/>
      <c r="Q84" s="5"/>
    </row>
    <row r="85" spans="1:21" x14ac:dyDescent="0.3">
      <c r="E85" s="5"/>
      <c r="Q85" s="5"/>
    </row>
    <row r="86" spans="1:21" ht="15" thickBot="1" x14ac:dyDescent="0.35">
      <c r="B86" s="13"/>
      <c r="C86" s="13"/>
      <c r="D86" s="13"/>
      <c r="E86" s="5"/>
      <c r="F86" s="35" t="s">
        <v>44</v>
      </c>
      <c r="G86" s="35"/>
      <c r="H86" s="35"/>
      <c r="N86" s="13"/>
      <c r="O86" s="13"/>
      <c r="P86" s="13"/>
      <c r="Q86" s="5"/>
      <c r="R86" s="35" t="s">
        <v>44</v>
      </c>
      <c r="S86" s="35"/>
      <c r="T86" s="35"/>
    </row>
    <row r="87" spans="1:21" ht="15" thickTop="1" x14ac:dyDescent="0.3">
      <c r="A87" s="1" t="s">
        <v>41</v>
      </c>
      <c r="C87" s="1">
        <f>SUM(C79:C86)</f>
        <v>12</v>
      </c>
      <c r="D87" s="1">
        <f>SUM(D79:D86)</f>
        <v>0</v>
      </c>
      <c r="E87" s="5"/>
      <c r="F87" s="1">
        <f>SUM(C21+C32+C43+C54+C65+C76+C87)</f>
        <v>28</v>
      </c>
      <c r="G87" s="1">
        <f>SUM(D21+D32+D43+D54+D65+D76+D87)</f>
        <v>38</v>
      </c>
      <c r="H87" s="1">
        <f>SUM(F87:G87)</f>
        <v>66</v>
      </c>
      <c r="I87" t="str">
        <f>IF(H87&gt;=75, "Student has reached credit limit!", "Student is within credit range so far.")</f>
        <v>Student is within credit range so far.</v>
      </c>
      <c r="M87" s="1" t="s">
        <v>41</v>
      </c>
      <c r="O87" s="1">
        <f>SUM(O79:O86)</f>
        <v>0</v>
      </c>
      <c r="P87" s="1">
        <f>SUM(P79:P86)</f>
        <v>0</v>
      </c>
      <c r="Q87" s="5"/>
      <c r="R87" s="1">
        <f>SUM(O21+O32+O43+O54+O65+O76+O87)</f>
        <v>45</v>
      </c>
      <c r="S87" s="1">
        <f>SUM(P21+P32+P43+P54+P65+P76+P87)</f>
        <v>30</v>
      </c>
      <c r="T87" s="1">
        <f>SUM(R87:S87)</f>
        <v>75</v>
      </c>
      <c r="U87" t="str">
        <f>IF(T87&gt;=75, "Student has reached credit limit!", "Student is within credit range so far.")</f>
        <v>Student has reached credit limit!</v>
      </c>
    </row>
    <row r="88" spans="1:21" x14ac:dyDescent="0.3">
      <c r="B88" s="11"/>
      <c r="C88" s="11"/>
      <c r="D88" s="11"/>
      <c r="E88" s="5"/>
      <c r="N88" s="9"/>
      <c r="O88" s="9"/>
      <c r="P88" s="9"/>
      <c r="Q88" s="5"/>
    </row>
    <row r="89" spans="1:21" x14ac:dyDescent="0.3">
      <c r="B89" s="9"/>
      <c r="C89" s="9"/>
      <c r="D89" s="9"/>
      <c r="E89" s="5"/>
      <c r="N89" s="9"/>
      <c r="O89" s="9"/>
      <c r="P89" s="9"/>
      <c r="Q89" s="5"/>
    </row>
    <row r="90" spans="1:21" x14ac:dyDescent="0.3">
      <c r="A90" s="21" t="s">
        <v>26</v>
      </c>
      <c r="E90" s="5"/>
      <c r="M90" s="22" t="s">
        <v>51</v>
      </c>
      <c r="N90" s="11"/>
      <c r="O90" s="11"/>
      <c r="P90" s="11"/>
      <c r="Q90" s="5"/>
    </row>
    <row r="91" spans="1:21" x14ac:dyDescent="0.3">
      <c r="A91" s="1"/>
      <c r="B91" t="s">
        <v>79</v>
      </c>
      <c r="C91">
        <v>4</v>
      </c>
      <c r="E91" s="5"/>
      <c r="Q91" s="5"/>
    </row>
    <row r="92" spans="1:21" x14ac:dyDescent="0.3">
      <c r="B92" t="s">
        <v>80</v>
      </c>
      <c r="C92">
        <v>4</v>
      </c>
      <c r="E92" s="5"/>
      <c r="Q92" s="5"/>
    </row>
    <row r="93" spans="1:21" x14ac:dyDescent="0.3">
      <c r="B93" t="s">
        <v>61</v>
      </c>
      <c r="C93">
        <v>4</v>
      </c>
      <c r="E93" s="5"/>
      <c r="Q93" s="5"/>
    </row>
    <row r="94" spans="1:21" x14ac:dyDescent="0.3">
      <c r="B94" t="s">
        <v>82</v>
      </c>
      <c r="C94">
        <v>4</v>
      </c>
      <c r="E94" s="5"/>
      <c r="Q94" s="5"/>
    </row>
    <row r="95" spans="1:21" x14ac:dyDescent="0.3">
      <c r="E95" s="5"/>
      <c r="Q95" s="5"/>
    </row>
    <row r="96" spans="1:21" x14ac:dyDescent="0.3">
      <c r="E96" s="5"/>
      <c r="Q96" s="5"/>
    </row>
    <row r="97" spans="1:21" x14ac:dyDescent="0.3">
      <c r="E97" s="5"/>
      <c r="Q97" s="5"/>
    </row>
    <row r="98" spans="1:21" ht="15" thickBot="1" x14ac:dyDescent="0.35">
      <c r="B98" s="13"/>
      <c r="C98" s="13"/>
      <c r="D98" s="13"/>
      <c r="E98" s="5"/>
      <c r="F98" s="35" t="s">
        <v>44</v>
      </c>
      <c r="G98" s="35"/>
      <c r="H98" s="35"/>
      <c r="N98" s="13"/>
      <c r="O98" s="13"/>
      <c r="P98" s="13"/>
      <c r="Q98" s="5"/>
      <c r="R98" s="35" t="s">
        <v>44</v>
      </c>
      <c r="S98" s="35"/>
      <c r="T98" s="35"/>
    </row>
    <row r="99" spans="1:21" ht="15" thickTop="1" x14ac:dyDescent="0.3">
      <c r="A99" s="1" t="s">
        <v>41</v>
      </c>
      <c r="C99" s="1">
        <f>SUM(C91:C98)</f>
        <v>16</v>
      </c>
      <c r="D99" s="1">
        <f>SUM(D91:D98)</f>
        <v>0</v>
      </c>
      <c r="E99" s="5"/>
      <c r="F99" s="1">
        <f>SUM(C21+C32+C43+C54+C65+C76+C87+C99)</f>
        <v>44</v>
      </c>
      <c r="G99" s="1">
        <f>SUM(D21+D32+D43+D54+D65+D76+D87+D99)</f>
        <v>38</v>
      </c>
      <c r="H99" s="1">
        <f>SUM(F99:G99)</f>
        <v>82</v>
      </c>
      <c r="I99" t="str">
        <f>IF(H99&gt;=75, "Student has reached credit limit!", "Student is within credit range so far.")</f>
        <v>Student has reached credit limit!</v>
      </c>
      <c r="M99" s="1" t="s">
        <v>41</v>
      </c>
      <c r="O99" s="1">
        <f>SUM(O91:O98)</f>
        <v>0</v>
      </c>
      <c r="P99" s="1">
        <f>SUM(P91:P98)</f>
        <v>0</v>
      </c>
      <c r="Q99" s="5"/>
      <c r="R99" s="1">
        <f>SUM(O21+O32+O43+O54+O65+O76+O87+O99)</f>
        <v>45</v>
      </c>
      <c r="S99" s="1">
        <f>SUM(P21+P32+P43+P54+P65+P76+P87+P99)</f>
        <v>30</v>
      </c>
      <c r="T99" s="1">
        <f>SUM(R99:S99)</f>
        <v>75</v>
      </c>
      <c r="U99" t="str">
        <f>IF(T99&gt;=75, "Student has reached credit limit!", "Student is within credit range so far.")</f>
        <v>Student has reached credit limit!</v>
      </c>
    </row>
    <row r="100" spans="1:21" x14ac:dyDescent="0.3">
      <c r="A100" s="1"/>
      <c r="C100" s="1"/>
      <c r="D100" s="1"/>
      <c r="E100" s="5"/>
      <c r="M100" s="1"/>
      <c r="O100" s="1"/>
      <c r="P100" s="1"/>
      <c r="Q100" s="5"/>
    </row>
    <row r="101" spans="1:21" x14ac:dyDescent="0.3">
      <c r="A101" s="21" t="s">
        <v>51</v>
      </c>
      <c r="B101" s="11"/>
      <c r="C101" s="11"/>
      <c r="D101" s="11"/>
      <c r="E101" s="5"/>
      <c r="M101" s="22" t="s">
        <v>51</v>
      </c>
      <c r="N101" s="11"/>
      <c r="O101" s="11"/>
      <c r="P101" s="11"/>
      <c r="Q101" s="5"/>
    </row>
    <row r="102" spans="1:21" x14ac:dyDescent="0.3">
      <c r="A102" s="1"/>
      <c r="E102" s="5"/>
      <c r="Q102" s="5"/>
    </row>
    <row r="103" spans="1:21" x14ac:dyDescent="0.3">
      <c r="E103" s="5"/>
      <c r="Q103" s="5"/>
    </row>
    <row r="104" spans="1:21" x14ac:dyDescent="0.3">
      <c r="E104" s="5"/>
      <c r="Q104" s="5"/>
    </row>
    <row r="105" spans="1:21" x14ac:dyDescent="0.3">
      <c r="E105" s="5"/>
      <c r="Q105" s="5"/>
    </row>
    <row r="106" spans="1:21" x14ac:dyDescent="0.3">
      <c r="E106" s="5"/>
      <c r="Q106" s="5"/>
    </row>
    <row r="107" spans="1:21" x14ac:dyDescent="0.3">
      <c r="E107" s="5"/>
      <c r="Q107" s="5"/>
    </row>
    <row r="108" spans="1:21" ht="15" thickBot="1" x14ac:dyDescent="0.35">
      <c r="B108" s="13"/>
      <c r="C108" s="13"/>
      <c r="D108" s="13"/>
      <c r="E108" s="5"/>
      <c r="F108" s="35" t="s">
        <v>44</v>
      </c>
      <c r="G108" s="35"/>
      <c r="H108" s="35"/>
      <c r="N108" s="13"/>
      <c r="O108" s="13"/>
      <c r="P108" s="13"/>
      <c r="Q108" s="5"/>
      <c r="R108" s="35" t="s">
        <v>44</v>
      </c>
      <c r="S108" s="35"/>
      <c r="T108" s="35"/>
    </row>
    <row r="109" spans="1:21" ht="15" thickTop="1" x14ac:dyDescent="0.3">
      <c r="A109" s="1" t="s">
        <v>41</v>
      </c>
      <c r="C109" s="1">
        <f>SUM(C102:C108)</f>
        <v>0</v>
      </c>
      <c r="D109" s="1">
        <f>SUM(D102:D108)</f>
        <v>0</v>
      </c>
      <c r="E109" s="5"/>
      <c r="F109" s="1">
        <f>SUM(C21+C32+C43+C54+C65+C76+C87+C99+C109)</f>
        <v>44</v>
      </c>
      <c r="G109" s="1">
        <f>SUM(D21+D32+D43+D54+D65+D76+D87+D99+D109)</f>
        <v>38</v>
      </c>
      <c r="H109" s="1">
        <f>SUM(F109:G109)</f>
        <v>82</v>
      </c>
      <c r="I109" t="str">
        <f>IF(H109&gt;=75, "Student has reached credit limit!", "Student is within credit range so far.")</f>
        <v>Student has reached credit limit!</v>
      </c>
      <c r="M109" s="1" t="s">
        <v>41</v>
      </c>
      <c r="O109" s="1">
        <f>SUM(O102:O108)</f>
        <v>0</v>
      </c>
      <c r="P109" s="1">
        <f>SUM(P102:P108)</f>
        <v>0</v>
      </c>
      <c r="Q109" s="5"/>
      <c r="R109" s="1">
        <f>SUM(O21+O32+O43+O54+O65+O76+O87+O99+O109)</f>
        <v>45</v>
      </c>
      <c r="S109" s="1">
        <f>SUM(P21+P32+P43+P54+P65+P76+P87+P99+P109)</f>
        <v>30</v>
      </c>
      <c r="T109" s="1">
        <f>SUM(R109:S109)</f>
        <v>75</v>
      </c>
      <c r="U109" t="str">
        <f>IF(T109&gt;=75, "Student has reached credit limit!", "Student is within credit range so far.")</f>
        <v>Student has reached credit limit!</v>
      </c>
    </row>
  </sheetData>
  <mergeCells count="26">
    <mergeCell ref="P1:T4"/>
    <mergeCell ref="F108:H108"/>
    <mergeCell ref="R108:T108"/>
    <mergeCell ref="F98:H98"/>
    <mergeCell ref="R98:T98"/>
    <mergeCell ref="B5:E5"/>
    <mergeCell ref="F5:N5"/>
    <mergeCell ref="O5:T6"/>
    <mergeCell ref="B6:E6"/>
    <mergeCell ref="M8:T8"/>
    <mergeCell ref="A1:L3"/>
    <mergeCell ref="F75:H75"/>
    <mergeCell ref="R75:T75"/>
    <mergeCell ref="F86:H86"/>
    <mergeCell ref="R86:T86"/>
    <mergeCell ref="F42:H42"/>
    <mergeCell ref="R42:T42"/>
    <mergeCell ref="F53:H53"/>
    <mergeCell ref="R53:T53"/>
    <mergeCell ref="F64:H64"/>
    <mergeCell ref="R64:T64"/>
    <mergeCell ref="A8:H8"/>
    <mergeCell ref="F20:H20"/>
    <mergeCell ref="R20:T20"/>
    <mergeCell ref="F31:H31"/>
    <mergeCell ref="R31:T31"/>
  </mergeCells>
  <dataValidations count="1">
    <dataValidation type="list" allowBlank="1" showInputMessage="1" showErrorMessage="1" promptTitle="Term" prompt="Select MOST current term from dropdown menu" sqref="A12 M12 A23 A34 A45 A56 A67 A78 A90 A101 M23 M34 M45 M56 M67 M90 M101 M78">
      <formula1>TERMCODE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workbookViewId="0">
      <pane ySplit="7" topLeftCell="A8" activePane="bottomLeft" state="frozen"/>
      <selection pane="bottomLeft" activeCell="V1" sqref="V1:Z4"/>
    </sheetView>
  </sheetViews>
  <sheetFormatPr defaultRowHeight="14.4" x14ac:dyDescent="0.3"/>
  <cols>
    <col min="1" max="1" width="11" style="1" customWidth="1"/>
    <col min="2" max="2" width="9.88671875" customWidth="1"/>
    <col min="5" max="5" width="0.88671875" customWidth="1"/>
    <col min="13" max="13" width="10.6640625" customWidth="1"/>
    <col min="14" max="14" width="9.44140625" bestFit="1" customWidth="1"/>
    <col min="17" max="17" width="0.88671875" customWidth="1"/>
  </cols>
  <sheetData>
    <row r="1" spans="1:26" ht="19.5" customHeight="1" thickBot="1" x14ac:dyDescent="0.35">
      <c r="A1" s="18" t="s">
        <v>42</v>
      </c>
      <c r="B1" s="37"/>
      <c r="C1" s="38"/>
      <c r="D1" s="38"/>
      <c r="E1" s="39"/>
      <c r="F1" s="40" t="s">
        <v>15</v>
      </c>
      <c r="G1" s="40"/>
      <c r="H1" s="40"/>
      <c r="I1" s="40"/>
      <c r="J1" s="40"/>
      <c r="K1" s="40"/>
      <c r="L1" s="40"/>
      <c r="M1" s="40"/>
      <c r="N1" s="40"/>
      <c r="O1" s="46" t="s">
        <v>46</v>
      </c>
      <c r="P1" s="46"/>
      <c r="Q1" s="46"/>
      <c r="R1" s="46"/>
      <c r="S1" s="46"/>
      <c r="T1" s="46"/>
      <c r="V1" s="47" t="s">
        <v>84</v>
      </c>
      <c r="W1" s="47"/>
      <c r="X1" s="47"/>
      <c r="Y1" s="47"/>
      <c r="Z1" s="47"/>
    </row>
    <row r="2" spans="1:26" ht="19.5" customHeight="1" thickBot="1" x14ac:dyDescent="0.35">
      <c r="A2" s="17" t="s">
        <v>43</v>
      </c>
      <c r="B2" s="42"/>
      <c r="C2" s="43"/>
      <c r="D2" s="43"/>
      <c r="E2" s="44"/>
      <c r="F2" s="15"/>
      <c r="G2" s="15"/>
      <c r="O2" s="41"/>
      <c r="P2" s="41"/>
      <c r="Q2" s="41"/>
      <c r="R2" s="41"/>
      <c r="S2" s="41"/>
      <c r="T2" s="41"/>
      <c r="V2" s="47"/>
      <c r="W2" s="47"/>
      <c r="X2" s="47"/>
      <c r="Y2" s="47"/>
      <c r="Z2" s="47"/>
    </row>
    <row r="3" spans="1:26" ht="9.75" customHeight="1" x14ac:dyDescent="0.3">
      <c r="A3" s="10"/>
      <c r="B3" s="16"/>
      <c r="C3" s="16"/>
      <c r="D3" s="16"/>
      <c r="E3" s="15"/>
      <c r="F3" s="15"/>
      <c r="G3" s="15"/>
      <c r="V3" s="47"/>
      <c r="W3" s="47"/>
      <c r="X3" s="47"/>
      <c r="Y3" s="47"/>
      <c r="Z3" s="47"/>
    </row>
    <row r="4" spans="1:26" ht="42" customHeight="1" x14ac:dyDescent="0.35">
      <c r="A4" s="36" t="s">
        <v>16</v>
      </c>
      <c r="B4" s="36"/>
      <c r="C4" s="36"/>
      <c r="D4" s="36"/>
      <c r="E4" s="36"/>
      <c r="F4" s="36"/>
      <c r="G4" s="36"/>
      <c r="H4" s="36"/>
      <c r="M4" s="45" t="s">
        <v>45</v>
      </c>
      <c r="N4" s="45"/>
      <c r="O4" s="45"/>
      <c r="P4" s="45"/>
      <c r="Q4" s="45"/>
      <c r="R4" s="45"/>
      <c r="S4" s="45"/>
      <c r="T4" s="45"/>
      <c r="V4" s="47"/>
      <c r="W4" s="47"/>
      <c r="X4" s="47"/>
      <c r="Y4" s="47"/>
      <c r="Z4" s="47"/>
    </row>
    <row r="5" spans="1:26" x14ac:dyDescent="0.3">
      <c r="M5" s="1"/>
      <c r="N5" s="1"/>
      <c r="O5" s="1"/>
      <c r="P5" s="1"/>
    </row>
    <row r="6" spans="1:26" s="2" customFormat="1" ht="26.55" x14ac:dyDescent="0.3">
      <c r="A6" s="3" t="s">
        <v>0</v>
      </c>
      <c r="B6" s="3" t="s">
        <v>1</v>
      </c>
      <c r="C6" s="3" t="s">
        <v>2</v>
      </c>
      <c r="D6" s="3" t="s">
        <v>3</v>
      </c>
      <c r="E6" s="4"/>
      <c r="F6" s="3" t="s">
        <v>4</v>
      </c>
      <c r="G6" s="3" t="s">
        <v>5</v>
      </c>
      <c r="H6" s="3" t="s">
        <v>6</v>
      </c>
      <c r="M6" s="3" t="s">
        <v>0</v>
      </c>
      <c r="N6" s="3" t="s">
        <v>1</v>
      </c>
      <c r="O6" s="3" t="s">
        <v>2</v>
      </c>
      <c r="P6" s="3" t="s">
        <v>3</v>
      </c>
      <c r="Q6" s="4"/>
      <c r="R6" s="3" t="s">
        <v>4</v>
      </c>
      <c r="S6" s="3" t="s">
        <v>5</v>
      </c>
      <c r="T6" s="3" t="s">
        <v>6</v>
      </c>
    </row>
    <row r="7" spans="1:26" s="1" customFormat="1" x14ac:dyDescent="0.3">
      <c r="A7" s="7"/>
      <c r="B7" s="7"/>
      <c r="C7" s="7"/>
      <c r="D7" s="7"/>
      <c r="E7" s="6"/>
      <c r="F7" s="1">
        <f>SUM(C17,C28,C39,C50,C61,C72,C83,C95,C105)</f>
        <v>0</v>
      </c>
      <c r="G7" s="1">
        <f>SUM(D17,D28,D39,D50,D61,D72,D83,D95,D105)</f>
        <v>0</v>
      </c>
      <c r="H7" s="1">
        <f>SUM(F7:G7)</f>
        <v>0</v>
      </c>
      <c r="M7" s="7"/>
      <c r="N7" s="7"/>
      <c r="O7" s="7"/>
      <c r="P7" s="7"/>
      <c r="Q7" s="6"/>
      <c r="R7" s="1">
        <f>SUM(O17,O28,O39,O50,O61,O72,O83,O95,O105)</f>
        <v>0</v>
      </c>
      <c r="S7" s="1">
        <f>SUM(P17,P28,P39,P50,P61,P72,P83,P95,P105)</f>
        <v>0</v>
      </c>
      <c r="T7" s="1">
        <f>SUM(R7:S7)</f>
        <v>0</v>
      </c>
    </row>
    <row r="8" spans="1:26" s="1" customFormat="1" x14ac:dyDescent="0.3">
      <c r="A8" s="21" t="s">
        <v>51</v>
      </c>
      <c r="B8" s="14"/>
      <c r="C8" s="14"/>
      <c r="D8" s="14"/>
      <c r="E8" s="6"/>
      <c r="M8" s="22" t="s">
        <v>51</v>
      </c>
      <c r="N8" s="14"/>
      <c r="O8" s="14"/>
      <c r="P8" s="14"/>
      <c r="Q8" s="6"/>
    </row>
    <row r="9" spans="1:26" x14ac:dyDescent="0.3">
      <c r="B9" s="9"/>
      <c r="C9" s="9"/>
      <c r="E9" s="5"/>
      <c r="N9" s="9"/>
      <c r="O9" s="9"/>
      <c r="Q9" s="5"/>
    </row>
    <row r="10" spans="1:26" x14ac:dyDescent="0.3">
      <c r="A10"/>
      <c r="E10" s="5"/>
      <c r="Q10" s="5"/>
    </row>
    <row r="11" spans="1:26" x14ac:dyDescent="0.3">
      <c r="A11"/>
      <c r="E11" s="5"/>
      <c r="Q11" s="5"/>
    </row>
    <row r="12" spans="1:26" x14ac:dyDescent="0.3">
      <c r="A12"/>
      <c r="E12" s="5"/>
      <c r="Q12" s="5"/>
    </row>
    <row r="13" spans="1:26" x14ac:dyDescent="0.3">
      <c r="A13"/>
      <c r="E13" s="5"/>
      <c r="Q13" s="5"/>
    </row>
    <row r="14" spans="1:26" x14ac:dyDescent="0.3">
      <c r="A14"/>
      <c r="E14" s="5"/>
      <c r="Q14" s="5"/>
    </row>
    <row r="15" spans="1:26" x14ac:dyDescent="0.3">
      <c r="A15"/>
      <c r="E15" s="5"/>
      <c r="Q15" s="5"/>
    </row>
    <row r="16" spans="1:26" ht="15" thickBot="1" x14ac:dyDescent="0.35">
      <c r="A16"/>
      <c r="B16" s="13"/>
      <c r="C16" s="13"/>
      <c r="D16" s="13"/>
      <c r="E16" s="5"/>
      <c r="F16" s="35" t="s">
        <v>44</v>
      </c>
      <c r="G16" s="35"/>
      <c r="H16" s="35"/>
      <c r="N16" s="13"/>
      <c r="O16" s="13"/>
      <c r="P16" s="13"/>
      <c r="Q16" s="5"/>
      <c r="R16" s="35" t="s">
        <v>44</v>
      </c>
      <c r="S16" s="35"/>
      <c r="T16" s="35"/>
    </row>
    <row r="17" spans="1:21" ht="15" thickTop="1" x14ac:dyDescent="0.3">
      <c r="A17" s="1" t="s">
        <v>41</v>
      </c>
      <c r="B17" s="1"/>
      <c r="C17" s="1">
        <f>SUM(C9:C16)</f>
        <v>0</v>
      </c>
      <c r="D17" s="1">
        <f>SUM(D9:D16)</f>
        <v>0</v>
      </c>
      <c r="E17" s="5"/>
      <c r="F17" s="1">
        <f>SUM(C17)</f>
        <v>0</v>
      </c>
      <c r="G17" s="1">
        <f>SUM(D17)</f>
        <v>0</v>
      </c>
      <c r="H17" s="1">
        <f>SUM(F17:G17)</f>
        <v>0</v>
      </c>
      <c r="I17" t="str">
        <f>IF(H17&gt;=75, "Student has reached credit limit!", "Student is within credit range so far.")</f>
        <v>Student is within credit range so far.</v>
      </c>
      <c r="M17" s="1" t="s">
        <v>41</v>
      </c>
      <c r="N17" s="1"/>
      <c r="O17" s="1">
        <f>SUM(O9:O16)</f>
        <v>0</v>
      </c>
      <c r="P17" s="1">
        <f>SUM(P9:P16)</f>
        <v>0</v>
      </c>
      <c r="Q17" s="5"/>
      <c r="R17" s="1">
        <f>SUM(O17)</f>
        <v>0</v>
      </c>
      <c r="S17" s="1">
        <f>SUM(P17)</f>
        <v>0</v>
      </c>
      <c r="T17" s="1">
        <f>SUM(R17:S17)</f>
        <v>0</v>
      </c>
      <c r="U17" t="str">
        <f>IF(T17&gt;=75, "Student has reached credit limit!", "Student is within credit range so far.")</f>
        <v>Student is within credit range so far.</v>
      </c>
    </row>
    <row r="18" spans="1:21" x14ac:dyDescent="0.3">
      <c r="B18" s="1"/>
      <c r="C18" s="1"/>
      <c r="D18" s="1"/>
      <c r="E18" s="5"/>
      <c r="M18" s="1"/>
      <c r="N18" s="1"/>
      <c r="O18" s="1"/>
      <c r="P18" s="1"/>
      <c r="Q18" s="5"/>
    </row>
    <row r="19" spans="1:21" x14ac:dyDescent="0.3">
      <c r="A19" s="21" t="s">
        <v>51</v>
      </c>
      <c r="B19" s="1"/>
      <c r="C19" s="1"/>
      <c r="D19" s="1"/>
      <c r="E19" s="5"/>
      <c r="M19" s="22" t="s">
        <v>51</v>
      </c>
      <c r="N19" s="1"/>
      <c r="O19" s="1"/>
      <c r="P19" s="1"/>
      <c r="Q19" s="5"/>
    </row>
    <row r="20" spans="1:21" x14ac:dyDescent="0.3">
      <c r="B20" s="8"/>
      <c r="C20" s="8"/>
      <c r="D20" s="8"/>
      <c r="E20" s="5"/>
      <c r="N20" s="8"/>
      <c r="O20" s="8"/>
      <c r="P20" s="8"/>
      <c r="Q20" s="5"/>
    </row>
    <row r="21" spans="1:21" x14ac:dyDescent="0.3">
      <c r="A21"/>
      <c r="E21" s="5"/>
      <c r="Q21" s="5"/>
    </row>
    <row r="22" spans="1:21" x14ac:dyDescent="0.3">
      <c r="A22"/>
      <c r="E22" s="5"/>
      <c r="Q22" s="5"/>
    </row>
    <row r="23" spans="1:21" x14ac:dyDescent="0.3">
      <c r="A23"/>
      <c r="E23" s="5"/>
      <c r="Q23" s="5"/>
    </row>
    <row r="24" spans="1:21" x14ac:dyDescent="0.3">
      <c r="A24"/>
      <c r="E24" s="5"/>
      <c r="Q24" s="5"/>
    </row>
    <row r="25" spans="1:21" x14ac:dyDescent="0.3">
      <c r="A25"/>
      <c r="E25" s="5"/>
      <c r="Q25" s="5"/>
    </row>
    <row r="26" spans="1:21" x14ac:dyDescent="0.3">
      <c r="A26"/>
      <c r="E26" s="5"/>
      <c r="Q26" s="5"/>
    </row>
    <row r="27" spans="1:21" ht="15" thickBot="1" x14ac:dyDescent="0.35">
      <c r="A27"/>
      <c r="B27" s="13"/>
      <c r="C27" s="13"/>
      <c r="D27" s="13"/>
      <c r="E27" s="5"/>
      <c r="F27" s="35" t="s">
        <v>44</v>
      </c>
      <c r="G27" s="35"/>
      <c r="H27" s="35"/>
      <c r="N27" s="13"/>
      <c r="O27" s="13"/>
      <c r="P27" s="13"/>
      <c r="Q27" s="5"/>
      <c r="R27" s="35" t="s">
        <v>44</v>
      </c>
      <c r="S27" s="35"/>
      <c r="T27" s="35"/>
    </row>
    <row r="28" spans="1:21" ht="15" thickTop="1" x14ac:dyDescent="0.3">
      <c r="A28" s="1" t="s">
        <v>41</v>
      </c>
      <c r="C28" s="1">
        <f>SUM(C20:C27)</f>
        <v>0</v>
      </c>
      <c r="D28" s="1">
        <f>SUM(D20:D27)</f>
        <v>0</v>
      </c>
      <c r="E28" s="5"/>
      <c r="F28" s="1">
        <f>SUM(C17+C28)</f>
        <v>0</v>
      </c>
      <c r="G28" s="1">
        <f>SUM(D17+D28)</f>
        <v>0</v>
      </c>
      <c r="H28" s="1">
        <f>SUM(F28:G28)</f>
        <v>0</v>
      </c>
      <c r="I28" t="str">
        <f>IF(H28&gt;=75, "Student has reached credit limit!", "Student is within credit range so far.")</f>
        <v>Student is within credit range so far.</v>
      </c>
      <c r="M28" s="1" t="s">
        <v>41</v>
      </c>
      <c r="O28" s="1">
        <f>SUM(O20:O27)</f>
        <v>0</v>
      </c>
      <c r="P28" s="1">
        <f>SUM(P20:P27)</f>
        <v>0</v>
      </c>
      <c r="Q28" s="5"/>
      <c r="R28" s="1">
        <f>SUM(O17+O28)</f>
        <v>0</v>
      </c>
      <c r="S28" s="1">
        <f>SUM(P17+P28)</f>
        <v>0</v>
      </c>
      <c r="T28" s="1">
        <f>SUM(R28:S28)</f>
        <v>0</v>
      </c>
      <c r="U28" t="str">
        <f>IF(T28&gt;=75, "Student has reached credit limit!", "Student is within credit range so far.")</f>
        <v>Student is within credit range so far.</v>
      </c>
    </row>
    <row r="29" spans="1:21" x14ac:dyDescent="0.3">
      <c r="C29" s="1"/>
      <c r="D29" s="1"/>
      <c r="E29" s="5"/>
      <c r="M29" s="1"/>
      <c r="O29" s="1"/>
      <c r="P29" s="1"/>
      <c r="Q29" s="5"/>
    </row>
    <row r="30" spans="1:21" x14ac:dyDescent="0.3">
      <c r="A30" s="21" t="s">
        <v>51</v>
      </c>
      <c r="B30" s="11"/>
      <c r="C30" s="11"/>
      <c r="D30" s="11"/>
      <c r="E30" s="5"/>
      <c r="M30" s="22" t="s">
        <v>51</v>
      </c>
      <c r="N30" s="11"/>
      <c r="O30" s="11"/>
      <c r="P30" s="11"/>
      <c r="Q30" s="5"/>
    </row>
    <row r="31" spans="1:21" x14ac:dyDescent="0.3">
      <c r="B31" s="12"/>
      <c r="D31" s="12"/>
      <c r="E31" s="5"/>
      <c r="N31" s="12"/>
      <c r="P31" s="12"/>
      <c r="Q31" s="5"/>
    </row>
    <row r="32" spans="1:21" x14ac:dyDescent="0.3">
      <c r="A32"/>
      <c r="B32" s="12"/>
      <c r="D32" s="12"/>
      <c r="E32" s="5"/>
      <c r="N32" s="12"/>
      <c r="P32" s="12"/>
      <c r="Q32" s="5"/>
    </row>
    <row r="33" spans="1:21" x14ac:dyDescent="0.3">
      <c r="A33"/>
      <c r="B33" s="12"/>
      <c r="D33" s="12"/>
      <c r="E33" s="5"/>
      <c r="N33" s="12"/>
      <c r="P33" s="12"/>
      <c r="Q33" s="5"/>
    </row>
    <row r="34" spans="1:21" x14ac:dyDescent="0.3">
      <c r="A34"/>
      <c r="D34" s="12"/>
      <c r="E34" s="5"/>
      <c r="P34" s="12"/>
      <c r="Q34" s="5"/>
    </row>
    <row r="35" spans="1:21" x14ac:dyDescent="0.3">
      <c r="A35"/>
      <c r="D35" s="12"/>
      <c r="E35" s="5"/>
      <c r="P35" s="12"/>
      <c r="Q35" s="5"/>
    </row>
    <row r="36" spans="1:21" x14ac:dyDescent="0.3">
      <c r="A36"/>
      <c r="B36" s="9"/>
      <c r="C36" s="9"/>
      <c r="D36" s="9"/>
      <c r="E36" s="5"/>
      <c r="N36" s="9"/>
      <c r="O36" s="9"/>
      <c r="P36" s="9"/>
      <c r="Q36" s="5"/>
    </row>
    <row r="37" spans="1:21" x14ac:dyDescent="0.3">
      <c r="A37"/>
      <c r="B37" s="9"/>
      <c r="C37" s="9"/>
      <c r="D37" s="12"/>
      <c r="E37" s="5"/>
      <c r="N37" s="9"/>
      <c r="O37" s="9"/>
      <c r="P37" s="12"/>
      <c r="Q37" s="5"/>
    </row>
    <row r="38" spans="1:21" ht="15" thickBot="1" x14ac:dyDescent="0.35">
      <c r="A38"/>
      <c r="B38" s="13"/>
      <c r="C38" s="13"/>
      <c r="D38" s="13"/>
      <c r="E38" s="5"/>
      <c r="F38" s="35" t="s">
        <v>44</v>
      </c>
      <c r="G38" s="35"/>
      <c r="H38" s="35"/>
      <c r="N38" s="13"/>
      <c r="O38" s="13"/>
      <c r="P38" s="13"/>
      <c r="Q38" s="5"/>
      <c r="R38" s="35" t="s">
        <v>44</v>
      </c>
      <c r="S38" s="35"/>
      <c r="T38" s="35"/>
    </row>
    <row r="39" spans="1:21" ht="15" thickTop="1" x14ac:dyDescent="0.3">
      <c r="A39" s="1" t="s">
        <v>41</v>
      </c>
      <c r="C39" s="1">
        <f>SUM(C31:C38)</f>
        <v>0</v>
      </c>
      <c r="D39" s="1">
        <f>SUM(D31:D38)</f>
        <v>0</v>
      </c>
      <c r="E39" s="5"/>
      <c r="F39" s="1">
        <f>SUM(C17+C28+C39)</f>
        <v>0</v>
      </c>
      <c r="G39" s="1">
        <f>SUM(D17+D28+D39)</f>
        <v>0</v>
      </c>
      <c r="H39" s="1">
        <f>SUM(F39:G39)</f>
        <v>0</v>
      </c>
      <c r="I39" t="str">
        <f>IF(H39&gt;=75, "Student has reached credit limit!", "Student is within credit range so far.")</f>
        <v>Student is within credit range so far.</v>
      </c>
      <c r="M39" s="1" t="s">
        <v>41</v>
      </c>
      <c r="O39" s="1">
        <f>SUM(O31:O38)</f>
        <v>0</v>
      </c>
      <c r="P39" s="1">
        <f>SUM(P31:P38)</f>
        <v>0</v>
      </c>
      <c r="Q39" s="5"/>
      <c r="R39" s="1">
        <f>SUM(O17+O28+O39)</f>
        <v>0</v>
      </c>
      <c r="S39" s="1">
        <f>SUM(P17+P28+P39)</f>
        <v>0</v>
      </c>
      <c r="T39" s="1">
        <f>SUM(R39:S39)</f>
        <v>0</v>
      </c>
      <c r="U39" t="str">
        <f>IF(T39&gt;=75, "Student has reached credit limit!", "Student is within credit range so far.")</f>
        <v>Student is within credit range so far.</v>
      </c>
    </row>
    <row r="40" spans="1:21" x14ac:dyDescent="0.3">
      <c r="C40" s="1"/>
      <c r="D40" s="1"/>
      <c r="E40" s="5"/>
      <c r="M40" s="1"/>
      <c r="O40" s="1"/>
      <c r="P40" s="1"/>
      <c r="Q40" s="5"/>
    </row>
    <row r="41" spans="1:21" x14ac:dyDescent="0.3">
      <c r="A41" s="21" t="s">
        <v>51</v>
      </c>
      <c r="B41" s="11"/>
      <c r="C41" s="11"/>
      <c r="D41" s="11"/>
      <c r="E41" s="5"/>
      <c r="M41" s="22" t="s">
        <v>51</v>
      </c>
      <c r="N41" s="11"/>
      <c r="O41" s="11"/>
      <c r="P41" s="11"/>
      <c r="Q41" s="5"/>
    </row>
    <row r="42" spans="1:21" x14ac:dyDescent="0.3">
      <c r="E42" s="5"/>
      <c r="Q42" s="5"/>
    </row>
    <row r="43" spans="1:21" x14ac:dyDescent="0.3">
      <c r="A43"/>
      <c r="E43" s="5"/>
      <c r="Q43" s="5"/>
    </row>
    <row r="44" spans="1:21" x14ac:dyDescent="0.3">
      <c r="A44"/>
      <c r="E44" s="5"/>
      <c r="Q44" s="5"/>
    </row>
    <row r="45" spans="1:21" x14ac:dyDescent="0.3">
      <c r="A45"/>
      <c r="E45" s="5"/>
      <c r="Q45" s="5"/>
    </row>
    <row r="46" spans="1:21" x14ac:dyDescent="0.3">
      <c r="A46"/>
      <c r="E46" s="5"/>
      <c r="Q46" s="5"/>
    </row>
    <row r="47" spans="1:21" x14ac:dyDescent="0.3">
      <c r="A47"/>
      <c r="E47" s="5"/>
      <c r="Q47" s="5"/>
    </row>
    <row r="48" spans="1:21" x14ac:dyDescent="0.3">
      <c r="A48"/>
      <c r="E48" s="5"/>
      <c r="Q48" s="5"/>
    </row>
    <row r="49" spans="1:21" ht="15" thickBot="1" x14ac:dyDescent="0.35">
      <c r="A49"/>
      <c r="B49" s="13"/>
      <c r="C49" s="13"/>
      <c r="D49" s="13"/>
      <c r="E49" s="5"/>
      <c r="F49" s="35" t="s">
        <v>44</v>
      </c>
      <c r="G49" s="35"/>
      <c r="H49" s="35"/>
      <c r="N49" s="13"/>
      <c r="O49" s="13"/>
      <c r="P49" s="13"/>
      <c r="Q49" s="5"/>
      <c r="R49" s="35" t="s">
        <v>44</v>
      </c>
      <c r="S49" s="35"/>
      <c r="T49" s="35"/>
    </row>
    <row r="50" spans="1:21" ht="15" thickTop="1" x14ac:dyDescent="0.3">
      <c r="A50" s="1" t="s">
        <v>41</v>
      </c>
      <c r="C50" s="1">
        <f>SUM(C42:C49)</f>
        <v>0</v>
      </c>
      <c r="D50" s="1">
        <f>SUM(D42:D49)</f>
        <v>0</v>
      </c>
      <c r="E50" s="5"/>
      <c r="F50" s="1">
        <f>SUM(C17+C28+C39+C50)</f>
        <v>0</v>
      </c>
      <c r="G50" s="1">
        <f>SUM(D17+D28+D39+D50)</f>
        <v>0</v>
      </c>
      <c r="H50" s="1">
        <f>SUM(F50:G50)</f>
        <v>0</v>
      </c>
      <c r="I50" t="str">
        <f>IF(H50&gt;=75, "Student has reached credit limit!", "Student is within credit range so far.")</f>
        <v>Student is within credit range so far.</v>
      </c>
      <c r="M50" s="1" t="s">
        <v>41</v>
      </c>
      <c r="O50" s="1">
        <f>SUM(O42:O49)</f>
        <v>0</v>
      </c>
      <c r="P50" s="1">
        <f>SUM(P42:P49)</f>
        <v>0</v>
      </c>
      <c r="Q50" s="5"/>
      <c r="R50" s="1">
        <f>SUM(O17+O28+O39+O50)</f>
        <v>0</v>
      </c>
      <c r="S50" s="1">
        <f>SUM(P17+P28+P39+P50)</f>
        <v>0</v>
      </c>
      <c r="T50" s="1">
        <f>SUM(R50:S50)</f>
        <v>0</v>
      </c>
      <c r="U50" t="str">
        <f>IF(T50&gt;=75, "Student has reached credit limit!", "Student is within credit range so far.")</f>
        <v>Student is within credit range so far.</v>
      </c>
    </row>
    <row r="51" spans="1:21" x14ac:dyDescent="0.3">
      <c r="C51" s="1"/>
      <c r="D51" s="1"/>
      <c r="E51" s="5"/>
      <c r="M51" s="1"/>
      <c r="O51" s="1"/>
      <c r="P51" s="1"/>
      <c r="Q51" s="5"/>
    </row>
    <row r="52" spans="1:21" x14ac:dyDescent="0.3">
      <c r="A52" s="21" t="s">
        <v>51</v>
      </c>
      <c r="B52" s="11"/>
      <c r="C52" s="11"/>
      <c r="D52" s="11"/>
      <c r="E52" s="5"/>
      <c r="M52" s="22" t="s">
        <v>51</v>
      </c>
      <c r="N52" s="11"/>
      <c r="O52" s="11"/>
      <c r="P52" s="11"/>
      <c r="Q52" s="5"/>
    </row>
    <row r="53" spans="1:21" x14ac:dyDescent="0.3">
      <c r="E53" s="5"/>
      <c r="Q53" s="5"/>
    </row>
    <row r="54" spans="1:21" x14ac:dyDescent="0.3">
      <c r="A54"/>
      <c r="E54" s="5"/>
      <c r="Q54" s="5"/>
    </row>
    <row r="55" spans="1:21" x14ac:dyDescent="0.3">
      <c r="A55"/>
      <c r="E55" s="5"/>
      <c r="Q55" s="5"/>
    </row>
    <row r="56" spans="1:21" x14ac:dyDescent="0.3">
      <c r="A56"/>
      <c r="E56" s="5"/>
      <c r="Q56" s="5"/>
    </row>
    <row r="57" spans="1:21" x14ac:dyDescent="0.3">
      <c r="A57"/>
      <c r="E57" s="5"/>
      <c r="Q57" s="5"/>
    </row>
    <row r="58" spans="1:21" x14ac:dyDescent="0.3">
      <c r="A58"/>
      <c r="E58" s="5"/>
      <c r="Q58" s="5"/>
    </row>
    <row r="59" spans="1:21" x14ac:dyDescent="0.3">
      <c r="A59"/>
      <c r="E59" s="5"/>
      <c r="Q59" s="5"/>
    </row>
    <row r="60" spans="1:21" ht="15" thickBot="1" x14ac:dyDescent="0.35">
      <c r="A60"/>
      <c r="B60" s="13"/>
      <c r="C60" s="13"/>
      <c r="D60" s="13"/>
      <c r="E60" s="5"/>
      <c r="F60" s="35" t="s">
        <v>44</v>
      </c>
      <c r="G60" s="35"/>
      <c r="H60" s="35"/>
      <c r="N60" s="13"/>
      <c r="O60" s="13"/>
      <c r="P60" s="13"/>
      <c r="Q60" s="5"/>
      <c r="R60" s="35" t="s">
        <v>44</v>
      </c>
      <c r="S60" s="35"/>
      <c r="T60" s="35"/>
    </row>
    <row r="61" spans="1:21" ht="15" thickTop="1" x14ac:dyDescent="0.3">
      <c r="A61" s="1" t="s">
        <v>41</v>
      </c>
      <c r="C61" s="1">
        <f>SUM(C53:C60)</f>
        <v>0</v>
      </c>
      <c r="D61" s="1">
        <f>SUM(D53:D60)</f>
        <v>0</v>
      </c>
      <c r="E61" s="5"/>
      <c r="F61" s="1">
        <f>SUM(C17+C28+C39+C50+C61)</f>
        <v>0</v>
      </c>
      <c r="G61" s="1">
        <f>SUM(D17+D28+D39+D50+D61)</f>
        <v>0</v>
      </c>
      <c r="H61" s="1">
        <f>SUM(F61:G61)</f>
        <v>0</v>
      </c>
      <c r="I61" t="str">
        <f>IF(H61&gt;=75, "Student has reached credit limit!", "Student is within credit range so far.")</f>
        <v>Student is within credit range so far.</v>
      </c>
      <c r="M61" s="1" t="s">
        <v>41</v>
      </c>
      <c r="O61" s="1">
        <f>SUM(O53:O60)</f>
        <v>0</v>
      </c>
      <c r="P61" s="1">
        <f>SUM(P53:P60)</f>
        <v>0</v>
      </c>
      <c r="Q61" s="5"/>
      <c r="R61" s="1">
        <f>SUM(O17+O28+O39+O50+O61)</f>
        <v>0</v>
      </c>
      <c r="S61" s="1">
        <f>SUM(P17+P28+P39+P50+P61)</f>
        <v>0</v>
      </c>
      <c r="T61" s="1">
        <f>SUM(R61:S61)</f>
        <v>0</v>
      </c>
      <c r="U61" t="str">
        <f>IF(T61&gt;=75, "Student has reached credit limit!", "Student is within credit range so far.")</f>
        <v>Student is within credit range so far.</v>
      </c>
    </row>
    <row r="62" spans="1:21" x14ac:dyDescent="0.3">
      <c r="C62" s="1"/>
      <c r="D62" s="1"/>
      <c r="E62" s="5"/>
      <c r="M62" s="1"/>
      <c r="O62" s="1"/>
      <c r="P62" s="1"/>
      <c r="Q62" s="5"/>
    </row>
    <row r="63" spans="1:21" x14ac:dyDescent="0.3">
      <c r="A63" s="21" t="s">
        <v>51</v>
      </c>
      <c r="B63" s="11"/>
      <c r="C63" s="11"/>
      <c r="D63" s="11"/>
      <c r="E63" s="5"/>
      <c r="M63" s="22" t="s">
        <v>51</v>
      </c>
      <c r="N63" s="11"/>
      <c r="O63" s="11"/>
      <c r="P63" s="11"/>
      <c r="Q63" s="5"/>
    </row>
    <row r="64" spans="1:21" x14ac:dyDescent="0.3">
      <c r="E64" s="5"/>
      <c r="Q64" s="5"/>
    </row>
    <row r="65" spans="1:21" x14ac:dyDescent="0.3">
      <c r="A65"/>
      <c r="E65" s="5"/>
      <c r="Q65" s="5"/>
    </row>
    <row r="66" spans="1:21" x14ac:dyDescent="0.3">
      <c r="A66"/>
      <c r="E66" s="5"/>
      <c r="Q66" s="5"/>
    </row>
    <row r="67" spans="1:21" x14ac:dyDescent="0.3">
      <c r="A67"/>
      <c r="E67" s="5"/>
      <c r="Q67" s="5"/>
    </row>
    <row r="68" spans="1:21" x14ac:dyDescent="0.3">
      <c r="A68"/>
      <c r="E68" s="5"/>
      <c r="Q68" s="5"/>
    </row>
    <row r="69" spans="1:21" x14ac:dyDescent="0.3">
      <c r="A69"/>
      <c r="E69" s="5"/>
      <c r="Q69" s="5"/>
    </row>
    <row r="70" spans="1:21" x14ac:dyDescent="0.3">
      <c r="A70"/>
      <c r="E70" s="5"/>
      <c r="Q70" s="5"/>
    </row>
    <row r="71" spans="1:21" ht="15" thickBot="1" x14ac:dyDescent="0.35">
      <c r="A71"/>
      <c r="B71" s="13"/>
      <c r="C71" s="13"/>
      <c r="D71" s="13"/>
      <c r="E71" s="5"/>
      <c r="F71" s="35" t="s">
        <v>44</v>
      </c>
      <c r="G71" s="35"/>
      <c r="H71" s="35"/>
      <c r="N71" s="13"/>
      <c r="O71" s="13"/>
      <c r="P71" s="13"/>
      <c r="Q71" s="5"/>
      <c r="R71" s="35" t="s">
        <v>44</v>
      </c>
      <c r="S71" s="35"/>
      <c r="T71" s="35"/>
    </row>
    <row r="72" spans="1:21" ht="15" thickTop="1" x14ac:dyDescent="0.3">
      <c r="A72" s="1" t="s">
        <v>41</v>
      </c>
      <c r="C72" s="1">
        <f>SUM(C64:C71)</f>
        <v>0</v>
      </c>
      <c r="D72" s="1">
        <f>SUM(D64:D71)</f>
        <v>0</v>
      </c>
      <c r="E72" s="5"/>
      <c r="F72" s="1">
        <f>SUM(C17+C28+C39+C50+C61+C72)</f>
        <v>0</v>
      </c>
      <c r="G72" s="1">
        <f>SUM(D17+D28+D39+D50+D61+D72)</f>
        <v>0</v>
      </c>
      <c r="H72" s="1">
        <f>SUM(F72:G72)</f>
        <v>0</v>
      </c>
      <c r="I72" t="str">
        <f>IF(H72&gt;=75, "Student has reached credit limit!", "Student is within credit range so far.")</f>
        <v>Student is within credit range so far.</v>
      </c>
      <c r="M72" s="1" t="s">
        <v>41</v>
      </c>
      <c r="O72" s="1">
        <f>SUM(O64:O71)</f>
        <v>0</v>
      </c>
      <c r="P72" s="1">
        <f>SUM(P64:P71)</f>
        <v>0</v>
      </c>
      <c r="Q72" s="5"/>
      <c r="R72" s="1">
        <f>SUM(O17+O28+O39+O50+O61+O72)</f>
        <v>0</v>
      </c>
      <c r="S72" s="1">
        <f>SUM(P17+P28+P39+P50+P61+P72)</f>
        <v>0</v>
      </c>
      <c r="T72" s="1">
        <f>SUM(R72:S72)</f>
        <v>0</v>
      </c>
      <c r="U72" t="str">
        <f>IF(T72&gt;=75, "Student has reached credit limit!", "Student is within credit range so far.")</f>
        <v>Student is within credit range so far.</v>
      </c>
    </row>
    <row r="73" spans="1:21" x14ac:dyDescent="0.3">
      <c r="C73" s="1"/>
      <c r="D73" s="1"/>
      <c r="E73" s="5"/>
      <c r="M73" s="1"/>
      <c r="O73" s="1"/>
      <c r="P73" s="1"/>
      <c r="Q73" s="5"/>
    </row>
    <row r="74" spans="1:21" x14ac:dyDescent="0.3">
      <c r="A74" s="21" t="s">
        <v>51</v>
      </c>
      <c r="B74" s="11"/>
      <c r="C74" s="11"/>
      <c r="D74" s="11"/>
      <c r="E74" s="5"/>
      <c r="M74" s="22" t="s">
        <v>51</v>
      </c>
      <c r="N74" s="11"/>
      <c r="O74" s="11"/>
      <c r="P74" s="11"/>
      <c r="Q74" s="5"/>
    </row>
    <row r="75" spans="1:21" x14ac:dyDescent="0.3">
      <c r="E75" s="5"/>
      <c r="Q75" s="5"/>
    </row>
    <row r="76" spans="1:21" x14ac:dyDescent="0.3">
      <c r="A76"/>
      <c r="E76" s="5"/>
      <c r="Q76" s="5"/>
    </row>
    <row r="77" spans="1:21" x14ac:dyDescent="0.3">
      <c r="A77"/>
      <c r="E77" s="5"/>
      <c r="Q77" s="5"/>
    </row>
    <row r="78" spans="1:21" x14ac:dyDescent="0.3">
      <c r="A78"/>
      <c r="E78" s="5"/>
      <c r="Q78" s="5"/>
    </row>
    <row r="79" spans="1:21" x14ac:dyDescent="0.3">
      <c r="A79"/>
      <c r="E79" s="5"/>
      <c r="Q79" s="5"/>
    </row>
    <row r="80" spans="1:21" x14ac:dyDescent="0.3">
      <c r="A80"/>
      <c r="E80" s="5"/>
      <c r="Q80" s="5"/>
    </row>
    <row r="81" spans="1:21" x14ac:dyDescent="0.3">
      <c r="A81"/>
      <c r="E81" s="5"/>
      <c r="Q81" s="5"/>
    </row>
    <row r="82" spans="1:21" ht="15" thickBot="1" x14ac:dyDescent="0.35">
      <c r="A82"/>
      <c r="B82" s="13"/>
      <c r="C82" s="13"/>
      <c r="D82" s="13"/>
      <c r="E82" s="5"/>
      <c r="F82" s="35" t="s">
        <v>44</v>
      </c>
      <c r="G82" s="35"/>
      <c r="H82" s="35"/>
      <c r="N82" s="13"/>
      <c r="O82" s="13"/>
      <c r="P82" s="13"/>
      <c r="Q82" s="5"/>
      <c r="R82" s="35" t="s">
        <v>44</v>
      </c>
      <c r="S82" s="35"/>
      <c r="T82" s="35"/>
    </row>
    <row r="83" spans="1:21" ht="15" thickTop="1" x14ac:dyDescent="0.3">
      <c r="A83" s="1" t="s">
        <v>41</v>
      </c>
      <c r="C83" s="1">
        <f>SUM(C75:C82)</f>
        <v>0</v>
      </c>
      <c r="D83" s="1">
        <f>SUM(D75:D82)</f>
        <v>0</v>
      </c>
      <c r="E83" s="5"/>
      <c r="F83" s="1">
        <f>SUM(C17+C28+C39+C50+C61+C72+C83)</f>
        <v>0</v>
      </c>
      <c r="G83" s="1">
        <f>SUM(D17+D28+D39+D50+D61+D72+D83)</f>
        <v>0</v>
      </c>
      <c r="H83" s="1">
        <f>SUM(F83:G83)</f>
        <v>0</v>
      </c>
      <c r="I83" t="str">
        <f>IF(H83&gt;=75, "Student has reached credit limit!", "Student is within credit range so far.")</f>
        <v>Student is within credit range so far.</v>
      </c>
      <c r="M83" s="1" t="s">
        <v>41</v>
      </c>
      <c r="O83" s="1">
        <f>SUM(O75:O82)</f>
        <v>0</v>
      </c>
      <c r="P83" s="1">
        <f>SUM(P75:P82)</f>
        <v>0</v>
      </c>
      <c r="Q83" s="5"/>
      <c r="R83" s="1">
        <f>SUM(O17+O28+O39+O50+O61+O72+O83)</f>
        <v>0</v>
      </c>
      <c r="S83" s="1">
        <f>SUM(P17+P28+P39+P50+P61+P72+P83)</f>
        <v>0</v>
      </c>
      <c r="T83" s="1">
        <f>SUM(R83:S83)</f>
        <v>0</v>
      </c>
      <c r="U83" t="str">
        <f>IF(T83&gt;=75, "Student has reached credit limit!", "Student is within credit range so far.")</f>
        <v>Student is within credit range so far.</v>
      </c>
    </row>
    <row r="84" spans="1:21" x14ac:dyDescent="0.3">
      <c r="A84"/>
      <c r="E84" s="5"/>
      <c r="Q84" s="5"/>
    </row>
    <row r="85" spans="1:21" x14ac:dyDescent="0.3">
      <c r="A85" s="21" t="s">
        <v>51</v>
      </c>
      <c r="B85" s="11"/>
      <c r="C85" s="11"/>
      <c r="D85" s="11"/>
      <c r="E85" s="5"/>
      <c r="M85" s="22" t="s">
        <v>51</v>
      </c>
      <c r="N85" s="11"/>
      <c r="O85" s="11"/>
      <c r="P85" s="11"/>
      <c r="Q85" s="5"/>
    </row>
    <row r="86" spans="1:21" x14ac:dyDescent="0.3">
      <c r="E86" s="5"/>
      <c r="Q86" s="5"/>
    </row>
    <row r="87" spans="1:21" x14ac:dyDescent="0.3">
      <c r="E87" s="5"/>
      <c r="Q87" s="5"/>
    </row>
    <row r="88" spans="1:21" x14ac:dyDescent="0.3">
      <c r="A88"/>
      <c r="E88" s="5"/>
      <c r="Q88" s="5"/>
    </row>
    <row r="89" spans="1:21" x14ac:dyDescent="0.3">
      <c r="A89"/>
      <c r="E89" s="5"/>
      <c r="Q89" s="5"/>
    </row>
    <row r="90" spans="1:21" x14ac:dyDescent="0.3">
      <c r="A90"/>
      <c r="E90" s="5"/>
      <c r="Q90" s="5"/>
    </row>
    <row r="91" spans="1:21" x14ac:dyDescent="0.3">
      <c r="A91"/>
      <c r="E91" s="5"/>
      <c r="Q91" s="5"/>
    </row>
    <row r="92" spans="1:21" x14ac:dyDescent="0.3">
      <c r="A92"/>
      <c r="E92" s="5"/>
      <c r="Q92" s="5"/>
    </row>
    <row r="93" spans="1:21" x14ac:dyDescent="0.3">
      <c r="A93"/>
      <c r="E93" s="5"/>
      <c r="Q93" s="5"/>
    </row>
    <row r="94" spans="1:21" ht="15" thickBot="1" x14ac:dyDescent="0.35">
      <c r="A94"/>
      <c r="B94" s="13"/>
      <c r="C94" s="13"/>
      <c r="D94" s="13"/>
      <c r="E94" s="5"/>
      <c r="F94" s="35" t="s">
        <v>44</v>
      </c>
      <c r="G94" s="35"/>
      <c r="H94" s="35"/>
      <c r="N94" s="13"/>
      <c r="O94" s="13"/>
      <c r="P94" s="13"/>
      <c r="Q94" s="5"/>
      <c r="R94" s="35" t="s">
        <v>44</v>
      </c>
      <c r="S94" s="35"/>
      <c r="T94" s="35"/>
    </row>
    <row r="95" spans="1:21" ht="15" thickTop="1" x14ac:dyDescent="0.3">
      <c r="A95" s="1" t="s">
        <v>41</v>
      </c>
      <c r="C95" s="1">
        <f>SUM(C87:C94)</f>
        <v>0</v>
      </c>
      <c r="D95" s="1">
        <f>SUM(D87:D94)</f>
        <v>0</v>
      </c>
      <c r="E95" s="5"/>
      <c r="F95" s="1">
        <f>SUM(C17+C28+C39+C50+C61+C72+C83+C95)</f>
        <v>0</v>
      </c>
      <c r="G95" s="1">
        <f>SUM(D17+D28+D39+D50+D61+D72+D83+D95)</f>
        <v>0</v>
      </c>
      <c r="H95" s="1">
        <f>SUM(F95:G95)</f>
        <v>0</v>
      </c>
      <c r="I95" t="str">
        <f>IF(H95&gt;=75, "Student has reached credit limit!", "Student is within credit range so far.")</f>
        <v>Student is within credit range so far.</v>
      </c>
      <c r="M95" s="1" t="s">
        <v>41</v>
      </c>
      <c r="O95" s="1">
        <f>SUM(O87:O94)</f>
        <v>0</v>
      </c>
      <c r="P95" s="1">
        <f>SUM(P87:P94)</f>
        <v>0</v>
      </c>
      <c r="Q95" s="5"/>
      <c r="R95" s="1">
        <f>SUM(O17+O28+O39+O50+O61+O72+O83+O95)</f>
        <v>0</v>
      </c>
      <c r="S95" s="1">
        <f>SUM(P17+P28+P39+P50+P61+P72+P83+P95)</f>
        <v>0</v>
      </c>
      <c r="T95" s="1">
        <f>SUM(R95:S95)</f>
        <v>0</v>
      </c>
      <c r="U95" t="str">
        <f>IF(T95&gt;=75, "Student has reached credit limit!", "Student is within credit range so far.")</f>
        <v>Student is within credit range so far.</v>
      </c>
    </row>
    <row r="96" spans="1:21" x14ac:dyDescent="0.3">
      <c r="C96" s="1"/>
      <c r="D96" s="1"/>
      <c r="E96" s="5"/>
      <c r="M96" s="1"/>
      <c r="O96" s="1"/>
      <c r="P96" s="1"/>
      <c r="Q96" s="5"/>
    </row>
    <row r="97" spans="1:21" x14ac:dyDescent="0.3">
      <c r="A97" s="21" t="s">
        <v>51</v>
      </c>
      <c r="B97" s="11"/>
      <c r="C97" s="11"/>
      <c r="D97" s="11"/>
      <c r="E97" s="5"/>
      <c r="M97" s="22" t="s">
        <v>51</v>
      </c>
      <c r="N97" s="11"/>
      <c r="O97" s="11"/>
      <c r="P97" s="11"/>
      <c r="Q97" s="5"/>
    </row>
    <row r="98" spans="1:21" x14ac:dyDescent="0.3">
      <c r="E98" s="5"/>
      <c r="Q98" s="5"/>
    </row>
    <row r="99" spans="1:21" x14ac:dyDescent="0.3">
      <c r="A99"/>
      <c r="E99" s="5"/>
      <c r="Q99" s="5"/>
    </row>
    <row r="100" spans="1:21" x14ac:dyDescent="0.3">
      <c r="A100"/>
      <c r="E100" s="5"/>
      <c r="Q100" s="5"/>
    </row>
    <row r="101" spans="1:21" x14ac:dyDescent="0.3">
      <c r="A101"/>
      <c r="E101" s="5"/>
      <c r="Q101" s="5"/>
    </row>
    <row r="102" spans="1:21" x14ac:dyDescent="0.3">
      <c r="A102"/>
      <c r="E102" s="5"/>
      <c r="Q102" s="5"/>
    </row>
    <row r="103" spans="1:21" x14ac:dyDescent="0.3">
      <c r="A103"/>
      <c r="E103" s="5"/>
      <c r="Q103" s="5"/>
    </row>
    <row r="104" spans="1:21" ht="15" thickBot="1" x14ac:dyDescent="0.35">
      <c r="A104"/>
      <c r="B104" s="13"/>
      <c r="C104" s="13"/>
      <c r="D104" s="13"/>
      <c r="E104" s="5"/>
      <c r="F104" s="35" t="s">
        <v>44</v>
      </c>
      <c r="G104" s="35"/>
      <c r="H104" s="35"/>
      <c r="N104" s="13"/>
      <c r="O104" s="13"/>
      <c r="P104" s="13"/>
      <c r="Q104" s="5"/>
      <c r="R104" s="35" t="s">
        <v>44</v>
      </c>
      <c r="S104" s="35"/>
      <c r="T104" s="35"/>
    </row>
    <row r="105" spans="1:21" ht="15" thickTop="1" x14ac:dyDescent="0.3">
      <c r="A105" s="1" t="s">
        <v>41</v>
      </c>
      <c r="C105" s="1">
        <f>SUM(C98:C104)</f>
        <v>0</v>
      </c>
      <c r="D105" s="1">
        <f>SUM(D98:D104)</f>
        <v>0</v>
      </c>
      <c r="E105" s="5"/>
      <c r="F105" s="1">
        <f>SUM(C17+C28+C39+C50+C61+C72+C83+C95+C105)</f>
        <v>0</v>
      </c>
      <c r="G105" s="1">
        <f>SUM(D17+D28+D39+D50+D61+D72+D83+D95+D105)</f>
        <v>0</v>
      </c>
      <c r="H105" s="1">
        <f>SUM(F105:G105)</f>
        <v>0</v>
      </c>
      <c r="I105" t="str">
        <f>IF(H105&gt;=75, "Student has reached credit limit!", "Student is within credit range so far.")</f>
        <v>Student is within credit range so far.</v>
      </c>
      <c r="M105" s="1" t="s">
        <v>41</v>
      </c>
      <c r="O105" s="1">
        <f>SUM(O98:O104)</f>
        <v>0</v>
      </c>
      <c r="P105" s="1">
        <f>SUM(P98:P104)</f>
        <v>0</v>
      </c>
      <c r="Q105" s="5"/>
      <c r="R105" s="1">
        <f>SUM(O17+O28+O39+O50+O61+O72+O83+O95+O105)</f>
        <v>0</v>
      </c>
      <c r="S105" s="1">
        <f>SUM(P17+P28+P39+P50+P61+P72+P83+P95+P105)</f>
        <v>0</v>
      </c>
      <c r="T105" s="1">
        <f>SUM(R105:S105)</f>
        <v>0</v>
      </c>
      <c r="U105" t="str">
        <f>IF(T105&gt;=75, "Student has reached credit limit!", "Student is within credit range so far.")</f>
        <v>Student is within credit range so far.</v>
      </c>
    </row>
  </sheetData>
  <mergeCells count="25">
    <mergeCell ref="V1:Z4"/>
    <mergeCell ref="R71:T71"/>
    <mergeCell ref="R82:T82"/>
    <mergeCell ref="R94:T94"/>
    <mergeCell ref="R104:T104"/>
    <mergeCell ref="R16:T16"/>
    <mergeCell ref="R27:T27"/>
    <mergeCell ref="R38:T38"/>
    <mergeCell ref="R49:T49"/>
    <mergeCell ref="R60:T60"/>
    <mergeCell ref="F60:H60"/>
    <mergeCell ref="F71:H71"/>
    <mergeCell ref="F82:H82"/>
    <mergeCell ref="F94:H94"/>
    <mergeCell ref="F104:H104"/>
    <mergeCell ref="F27:H27"/>
    <mergeCell ref="F38:H38"/>
    <mergeCell ref="F49:H49"/>
    <mergeCell ref="M4:T4"/>
    <mergeCell ref="A4:H4"/>
    <mergeCell ref="F1:N1"/>
    <mergeCell ref="B1:E1"/>
    <mergeCell ref="B2:E2"/>
    <mergeCell ref="O1:T2"/>
    <mergeCell ref="F16:H16"/>
  </mergeCells>
  <dataValidations count="1">
    <dataValidation type="list" allowBlank="1" showInputMessage="1" showErrorMessage="1" promptTitle="Term" prompt="Select MOST current term from dropdown menu" sqref="A8 M8 A19 A30 A41 A52 A63 A74 A85 A97 M19 M30 M41 M52 M63 M74 M85 M97">
      <formula1>TERMCODE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defaultRowHeight="14.4" x14ac:dyDescent="0.3"/>
  <cols>
    <col min="1" max="1" width="11.77734375" bestFit="1" customWidth="1"/>
  </cols>
  <sheetData>
    <row r="1" spans="1:1" x14ac:dyDescent="0.3">
      <c r="A1" t="s">
        <v>59</v>
      </c>
    </row>
    <row r="2" spans="1:1" x14ac:dyDescent="0.3">
      <c r="A2" t="s">
        <v>58</v>
      </c>
    </row>
    <row r="3" spans="1:1" x14ac:dyDescent="0.3">
      <c r="A3" t="s">
        <v>53</v>
      </c>
    </row>
    <row r="4" spans="1:1" x14ac:dyDescent="0.3">
      <c r="A4" t="s">
        <v>52</v>
      </c>
    </row>
    <row r="5" spans="1:1" x14ac:dyDescent="0.3">
      <c r="A5" t="s">
        <v>57</v>
      </c>
    </row>
    <row r="6" spans="1:1" x14ac:dyDescent="0.3">
      <c r="A6" t="s">
        <v>56</v>
      </c>
    </row>
    <row r="7" spans="1:1" x14ac:dyDescent="0.3">
      <c r="A7" t="s">
        <v>55</v>
      </c>
    </row>
    <row r="8" spans="1:1" x14ac:dyDescent="0.3">
      <c r="A8" t="s">
        <v>54</v>
      </c>
    </row>
    <row r="9" spans="1:1" x14ac:dyDescent="0.3">
      <c r="A9" t="s">
        <v>17</v>
      </c>
    </row>
    <row r="10" spans="1:1" x14ac:dyDescent="0.3">
      <c r="A10" t="s">
        <v>18</v>
      </c>
    </row>
    <row r="11" spans="1:1" x14ac:dyDescent="0.3">
      <c r="A11" t="s">
        <v>19</v>
      </c>
    </row>
    <row r="12" spans="1:1" x14ac:dyDescent="0.3">
      <c r="A12" t="s">
        <v>20</v>
      </c>
    </row>
    <row r="13" spans="1:1" x14ac:dyDescent="0.3">
      <c r="A13" t="s">
        <v>21</v>
      </c>
    </row>
    <row r="14" spans="1:1" x14ac:dyDescent="0.3">
      <c r="A14" t="s">
        <v>22</v>
      </c>
    </row>
    <row r="15" spans="1:1" x14ac:dyDescent="0.3">
      <c r="A15" t="s">
        <v>23</v>
      </c>
    </row>
    <row r="16" spans="1:1" x14ac:dyDescent="0.3">
      <c r="A16" t="s">
        <v>24</v>
      </c>
    </row>
    <row r="17" spans="1:1" x14ac:dyDescent="0.3">
      <c r="A17" t="s">
        <v>25</v>
      </c>
    </row>
    <row r="18" spans="1:1" x14ac:dyDescent="0.3">
      <c r="A18" t="s">
        <v>26</v>
      </c>
    </row>
    <row r="19" spans="1:1" x14ac:dyDescent="0.3">
      <c r="A19" t="s">
        <v>27</v>
      </c>
    </row>
    <row r="20" spans="1:1" x14ac:dyDescent="0.3">
      <c r="A20" t="s">
        <v>28</v>
      </c>
    </row>
    <row r="21" spans="1:1" x14ac:dyDescent="0.3">
      <c r="A21" t="s">
        <v>29</v>
      </c>
    </row>
    <row r="22" spans="1:1" x14ac:dyDescent="0.3">
      <c r="A22" t="s">
        <v>30</v>
      </c>
    </row>
    <row r="23" spans="1:1" x14ac:dyDescent="0.3">
      <c r="A23" t="s">
        <v>31</v>
      </c>
    </row>
    <row r="24" spans="1:1" x14ac:dyDescent="0.3">
      <c r="A24" t="s">
        <v>32</v>
      </c>
    </row>
    <row r="25" spans="1:1" x14ac:dyDescent="0.3">
      <c r="A25" t="s">
        <v>33</v>
      </c>
    </row>
    <row r="26" spans="1:1" x14ac:dyDescent="0.3">
      <c r="A26" t="s">
        <v>34</v>
      </c>
    </row>
    <row r="27" spans="1:1" x14ac:dyDescent="0.3">
      <c r="A27" t="s">
        <v>35</v>
      </c>
    </row>
    <row r="28" spans="1:1" x14ac:dyDescent="0.3">
      <c r="A28" t="s">
        <v>36</v>
      </c>
    </row>
    <row r="29" spans="1:1" x14ac:dyDescent="0.3">
      <c r="A29" t="s">
        <v>8</v>
      </c>
    </row>
    <row r="30" spans="1:1" x14ac:dyDescent="0.3">
      <c r="A30" t="s">
        <v>7</v>
      </c>
    </row>
    <row r="31" spans="1:1" x14ac:dyDescent="0.3">
      <c r="A31" t="s">
        <v>9</v>
      </c>
    </row>
    <row r="32" spans="1:1" x14ac:dyDescent="0.3">
      <c r="A32" t="s">
        <v>37</v>
      </c>
    </row>
    <row r="33" spans="1:1" x14ac:dyDescent="0.3">
      <c r="A33" t="s">
        <v>10</v>
      </c>
    </row>
    <row r="34" spans="1:1" x14ac:dyDescent="0.3">
      <c r="A34" t="s">
        <v>11</v>
      </c>
    </row>
    <row r="35" spans="1:1" x14ac:dyDescent="0.3">
      <c r="A35" t="s">
        <v>12</v>
      </c>
    </row>
    <row r="36" spans="1:1" x14ac:dyDescent="0.3">
      <c r="A36" t="s">
        <v>38</v>
      </c>
    </row>
    <row r="37" spans="1:1" x14ac:dyDescent="0.3">
      <c r="A37" t="s">
        <v>13</v>
      </c>
    </row>
    <row r="38" spans="1:1" x14ac:dyDescent="0.3">
      <c r="A38" t="s">
        <v>14</v>
      </c>
    </row>
    <row r="39" spans="1:1" x14ac:dyDescent="0.3">
      <c r="A39" t="s">
        <v>39</v>
      </c>
    </row>
    <row r="40" spans="1:1" x14ac:dyDescent="0.3">
      <c r="A40"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How to use the worksheet</vt:lpstr>
      <vt:lpstr>Example</vt:lpstr>
      <vt:lpstr>Worksheet</vt:lpstr>
      <vt:lpstr>Tables-DO NOT USE</vt:lpstr>
      <vt:lpstr>TERMCODE</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Dragon, Patrice A</dc:creator>
  <cp:lastModifiedBy>Michelle McAllaster</cp:lastModifiedBy>
  <dcterms:created xsi:type="dcterms:W3CDTF">2016-11-22T21:24:39Z</dcterms:created>
  <dcterms:modified xsi:type="dcterms:W3CDTF">2017-09-13T17:01:35Z</dcterms:modified>
  <cp:contentStatus/>
</cp:coreProperties>
</file>